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3.xml" ContentType="application/vnd.openxmlformats-officedocument.drawing+xml"/>
  <Override PartName="/xl/drawings/drawing42.xml" ContentType="application/vnd.openxmlformats-officedocument.drawing+xml"/>
  <Override PartName="/xl/drawings/drawing41.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5.xml" ContentType="application/vnd.openxmlformats-officedocument.drawing+xml"/>
  <Override PartName="/xl/drawings/drawing54.xml" ContentType="application/vnd.openxmlformats-officedocument.drawing+xml"/>
  <Override PartName="/xl/drawings/drawing53.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35.xml" ContentType="application/vnd.openxmlformats-officedocument.drawing+xml"/>
  <Override PartName="/xl/worksheets/sheet1.xml" ContentType="application/vnd.openxmlformats-officedocument.spreadsheetml.worksheet+xml"/>
  <Override PartName="/xl/drawings/drawing34.xml" ContentType="application/vnd.openxmlformats-officedocument.drawing+xml"/>
  <Override PartName="/xl/worksheets/sheet47.xml" ContentType="application/vnd.openxmlformats-officedocument.spreadsheetml.worksheet+xml"/>
  <Override PartName="/xl/drawings/drawing15.xml" ContentType="application/vnd.openxmlformats-officedocument.drawing+xml"/>
  <Override PartName="/xl/worksheets/sheet46.xml" ContentType="application/vnd.openxmlformats-officedocument.spreadsheetml.worksheet+xml"/>
  <Override PartName="/xl/drawings/drawing16.xml" ContentType="application/vnd.openxmlformats-officedocument.drawing+xml"/>
  <Override PartName="/xl/drawings/drawing14.xml" ContentType="application/vnd.openxmlformats-officedocument.drawing+xml"/>
  <Override PartName="/xl/worksheets/sheet48.xml" ContentType="application/vnd.openxmlformats-officedocument.spreadsheetml.worksheet+xml"/>
  <Override PartName="/xl/drawings/drawing13.xml" ContentType="application/vnd.openxmlformats-officedocument.drawing+xml"/>
  <Override PartName="/xl/worksheets/sheet50.xml" ContentType="application/vnd.openxmlformats-officedocument.spreadsheetml.worksheet+xml"/>
  <Override PartName="/xl/drawings/drawing12.xml" ContentType="application/vnd.openxmlformats-officedocument.drawing+xml"/>
  <Override PartName="/xl/worksheets/sheet49.xml" ContentType="application/vnd.openxmlformats-officedocument.spreadsheetml.worksheet+xml"/>
  <Override PartName="/xl/worksheets/sheet45.xml" ContentType="application/vnd.openxmlformats-officedocument.spreadsheetml.worksheet+xml"/>
  <Override PartName="/xl/drawings/drawing17.xml" ContentType="application/vnd.openxmlformats-officedocument.drawing+xml"/>
  <Override PartName="/xl/worksheets/sheet42.xml" ContentType="application/vnd.openxmlformats-officedocument.spreadsheetml.worksheet+xml"/>
  <Override PartName="/xl/drawings/drawing20.xml" ContentType="application/vnd.openxmlformats-officedocument.drawing+xml"/>
  <Override PartName="/xl/worksheets/sheet41.xml" ContentType="application/vnd.openxmlformats-officedocument.spreadsheetml.worksheet+xml"/>
  <Override PartName="/xl/drawings/drawing21.xml" ContentType="application/vnd.openxmlformats-officedocument.drawing+xml"/>
  <Override PartName="/xl/drawings/drawing19.xml" ContentType="application/vnd.openxmlformats-officedocument.drawing+xml"/>
  <Override PartName="/xl/worksheets/sheet43.xml" ContentType="application/vnd.openxmlformats-officedocument.spreadsheetml.worksheet+xml"/>
  <Override PartName="/xl/drawings/drawing18.xml" ContentType="application/vnd.openxmlformats-officedocument.drawing+xml"/>
  <Override PartName="/xl/worksheets/sheet44.xml" ContentType="application/vnd.openxmlformats-officedocument.spreadsheetml.worksheet+xml"/>
  <Override PartName="/xl/drawings/drawing1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embeddings/oleObject1.bin" ContentType="application/vnd.openxmlformats-officedocument.oleObject"/>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theme/theme1.xml" ContentType="application/vnd.openxmlformats-officedocument.theme+xml"/>
  <Override PartName="/xl/drawings/drawing9.xml" ContentType="application/vnd.openxmlformats-officedocument.drawing+xml"/>
  <Override PartName="/xl/worksheets/sheet52.xml" ContentType="application/vnd.openxmlformats-officedocument.spreadsheetml.worksheet+xml"/>
  <Override PartName="/xl/drawings/drawing10.xml" ContentType="application/vnd.openxmlformats-officedocument.drawing+xml"/>
  <Override PartName="/xl/worksheets/sheet51.xml" ContentType="application/vnd.openxmlformats-officedocument.spreadsheetml.worksheet+xml"/>
  <Override PartName="/xl/worksheets/sheet53.xml" ContentType="application/vnd.openxmlformats-officedocument.spreadsheetml.worksheet+xml"/>
  <Override PartName="/xl/drawings/drawing8.xml" ContentType="application/vnd.openxmlformats-officedocument.drawing+xml"/>
  <Override PartName="/xl/worksheets/sheet54.xml" ContentType="application/vnd.openxmlformats-officedocument.spreadsheetml.worksheet+xml"/>
  <Override PartName="/xl/drawings/drawing7.xml" ContentType="application/vnd.openxmlformats-officedocument.drawing+xml"/>
  <Override PartName="/xl/worksheets/sheet55.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28.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drawings/drawing29.xml" ContentType="application/vnd.openxmlformats-officedocument.drawing+xml"/>
  <Override PartName="/xl/drawings/drawing3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drawings/drawing33.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2.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drawings/drawing27.xml" ContentType="application/vnd.openxmlformats-officedocument.drawing+xml"/>
  <Override PartName="/xl/worksheets/sheet23.xml" ContentType="application/vnd.openxmlformats-officedocument.spreadsheetml.worksheet+xml"/>
  <Override PartName="/xl/worksheets/sheet26.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worksheets/sheet22.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3720" windowWidth="15480" windowHeight="4548" tabRatio="910" activeTab="11"/>
  </bookViews>
  <sheets>
    <sheet name="first" sheetId="179" r:id="rId1"/>
    <sheet name="Preface" sheetId="95" r:id="rId2"/>
    <sheet name="Index  " sheetId="182" r:id="rId3"/>
    <sheet name="Introduction " sheetId="183" r:id="rId4"/>
    <sheet name="Data " sheetId="98" r:id="rId5"/>
    <sheet name="Concepts " sheetId="99" r:id="rId6"/>
    <sheet name="CH1" sheetId="3" r:id="rId7"/>
    <sheet name="1 " sheetId="100" r:id="rId8"/>
    <sheet name="2" sheetId="101" r:id="rId9"/>
    <sheet name="CH2" sheetId="45" r:id="rId10"/>
    <sheet name="3" sheetId="103" r:id="rId11"/>
    <sheet name="4" sheetId="102" r:id="rId12"/>
    <sheet name="5" sheetId="105" r:id="rId13"/>
    <sheet name="6" sheetId="107" r:id="rId14"/>
    <sheet name="7" sheetId="108" r:id="rId15"/>
    <sheet name="8" sheetId="109" r:id="rId16"/>
    <sheet name="9" sheetId="110" r:id="rId17"/>
    <sheet name="10" sheetId="111" r:id="rId18"/>
    <sheet name="11" sheetId="112" r:id="rId19"/>
    <sheet name="12" sheetId="113" r:id="rId20"/>
    <sheet name="13" sheetId="184" r:id="rId21"/>
    <sheet name="14" sheetId="185" r:id="rId22"/>
    <sheet name="15" sheetId="116" r:id="rId23"/>
    <sheet name="16" sheetId="117" r:id="rId24"/>
    <sheet name="CH3" sheetId="46" r:id="rId25"/>
    <sheet name="17" sheetId="186" r:id="rId26"/>
    <sheet name="18" sheetId="187" r:id="rId27"/>
    <sheet name="19" sheetId="188" r:id="rId28"/>
    <sheet name="20" sheetId="189" r:id="rId29"/>
    <sheet name="21" sheetId="190" r:id="rId30"/>
    <sheet name="22" sheetId="191" r:id="rId31"/>
    <sheet name="23" sheetId="192" r:id="rId32"/>
    <sheet name="24" sheetId="193" r:id="rId33"/>
    <sheet name="25" sheetId="194" r:id="rId34"/>
    <sheet name="26" sheetId="195" r:id="rId35"/>
    <sheet name="27" sheetId="196" r:id="rId36"/>
    <sheet name="28" sheetId="197" r:id="rId37"/>
    <sheet name="29" sheetId="198" r:id="rId38"/>
    <sheet name="30" sheetId="199" r:id="rId39"/>
    <sheet name="CH4" sheetId="47" r:id="rId40"/>
    <sheet name="31" sheetId="135" r:id="rId41"/>
    <sheet name="32" sheetId="136" r:id="rId42"/>
    <sheet name="33" sheetId="137" r:id="rId43"/>
    <sheet name="34" sheetId="138" r:id="rId44"/>
    <sheet name="35" sheetId="139" r:id="rId45"/>
    <sheet name="36" sheetId="140" r:id="rId46"/>
    <sheet name="37" sheetId="86" r:id="rId47"/>
    <sheet name="38" sheetId="141" r:id="rId48"/>
    <sheet name="39" sheetId="142" r:id="rId49"/>
    <sheet name="40" sheetId="143" r:id="rId50"/>
    <sheet name="41" sheetId="144" r:id="rId51"/>
    <sheet name="42" sheetId="145" r:id="rId52"/>
    <sheet name="43" sheetId="161" r:id="rId53"/>
    <sheet name="44" sheetId="147" r:id="rId54"/>
    <sheet name="Appendix" sheetId="48" r:id="rId55"/>
  </sheets>
  <definedNames>
    <definedName name="_xlnm.Print_Area" localSheetId="7">'1 '!$A$1:$J$16</definedName>
    <definedName name="_xlnm.Print_Area" localSheetId="17">'10'!$A$1:$N$14</definedName>
    <definedName name="_xlnm.Print_Area" localSheetId="18">'11'!$A$1:$N$65</definedName>
    <definedName name="_xlnm.Print_Area" localSheetId="19">'12'!$A$1:$K$29</definedName>
    <definedName name="_xlnm.Print_Area" localSheetId="20">'13'!$A$1:$M$17</definedName>
    <definedName name="_xlnm.Print_Area" localSheetId="21">'14'!$A$1:$M$67</definedName>
    <definedName name="_xlnm.Print_Area" localSheetId="22">'15'!$A$1:$K$17</definedName>
    <definedName name="_xlnm.Print_Area" localSheetId="23">'16'!$A$1:$K$67</definedName>
    <definedName name="_xlnm.Print_Area" localSheetId="25">'17'!$A$1:$M$16</definedName>
    <definedName name="_xlnm.Print_Area" localSheetId="26">'18'!$A$1:$M$67</definedName>
    <definedName name="_xlnm.Print_Area" localSheetId="27">'19'!$A$1:$J$17</definedName>
    <definedName name="_xlnm.Print_Area" localSheetId="8">'2'!$A$1:$J$67</definedName>
    <definedName name="_xlnm.Print_Area" localSheetId="28">'20'!$A$1:$J$66</definedName>
    <definedName name="_xlnm.Print_Area" localSheetId="29">'21'!$A$1:$J$20</definedName>
    <definedName name="_xlnm.Print_Area" localSheetId="30">'22'!$A$1:$L$14</definedName>
    <definedName name="_xlnm.Print_Area" localSheetId="31">'23'!$A$1:$L$65</definedName>
    <definedName name="_xlnm.Print_Area" localSheetId="32">'24'!$A$1:$N$14</definedName>
    <definedName name="_xlnm.Print_Area" localSheetId="33">'25'!$A$1:$N$65</definedName>
    <definedName name="_xlnm.Print_Area" localSheetId="34">'26'!$A$1:$K$29</definedName>
    <definedName name="_xlnm.Print_Area" localSheetId="35">'27'!$A$1:$M$16</definedName>
    <definedName name="_xlnm.Print_Area" localSheetId="36">'28'!$A$1:$M$66</definedName>
    <definedName name="_xlnm.Print_Area" localSheetId="37">'29'!$A$1:$K$17</definedName>
    <definedName name="_xlnm.Print_Area" localSheetId="10">'3'!$A$1:$M$16</definedName>
    <definedName name="_xlnm.Print_Area" localSheetId="38">'30'!$A$1:$K$68</definedName>
    <definedName name="_xlnm.Print_Area" localSheetId="40">'31'!$A$1:$M$16</definedName>
    <definedName name="_xlnm.Print_Area" localSheetId="41">'32'!$A$1:$M$67</definedName>
    <definedName name="_xlnm.Print_Area" localSheetId="42">'33'!$A$1:$J$17</definedName>
    <definedName name="_xlnm.Print_Area" localSheetId="43">'34'!$A$1:$J$66</definedName>
    <definedName name="_xlnm.Print_Area" localSheetId="44">'35'!$A$1:$J$20</definedName>
    <definedName name="_xlnm.Print_Area" localSheetId="45">'36'!$A$1:$L$14</definedName>
    <definedName name="_xlnm.Print_Area" localSheetId="46">'37'!$A$1:$L$65</definedName>
    <definedName name="_xlnm.Print_Area" localSheetId="47">'38'!$A$1:$N$14</definedName>
    <definedName name="_xlnm.Print_Area" localSheetId="48">'39'!$A$1:$N$64</definedName>
    <definedName name="_xlnm.Print_Area" localSheetId="11">'4'!$A$1:$M$63</definedName>
    <definedName name="_xlnm.Print_Area" localSheetId="49">'40'!$A$1:$K$29</definedName>
    <definedName name="_xlnm.Print_Area" localSheetId="50">'41'!$A$1:$M$16</definedName>
    <definedName name="_xlnm.Print_Area" localSheetId="51">'42'!$A$1:$M$67</definedName>
    <definedName name="_xlnm.Print_Area" localSheetId="53">'44'!$A$1:$K$68</definedName>
    <definedName name="_xlnm.Print_Area" localSheetId="12">'5'!$A$1:$J$16</definedName>
    <definedName name="_xlnm.Print_Area" localSheetId="13">'6'!$A$1:$J$63</definedName>
    <definedName name="_xlnm.Print_Area" localSheetId="14">'7'!$A$1:$J$20</definedName>
    <definedName name="_xlnm.Print_Area" localSheetId="15">'8'!$A$1:$L$14</definedName>
    <definedName name="_xlnm.Print_Area" localSheetId="16">'9'!$A$1:$L$63</definedName>
    <definedName name="_xlnm.Print_Area" localSheetId="54">Appendix!$A$1:$A$1</definedName>
    <definedName name="_xlnm.Print_Area" localSheetId="6">'CH1'!$A$1:$A$1</definedName>
    <definedName name="_xlnm.Print_Area" localSheetId="9">'CH2'!$A$1:$A$1</definedName>
    <definedName name="_xlnm.Print_Area" localSheetId="24">'CH3'!$A$1:$A$1</definedName>
    <definedName name="_xlnm.Print_Area" localSheetId="39">'CH4'!$A$1</definedName>
    <definedName name="_xlnm.Print_Area" localSheetId="5">'Concepts '!$A$1:$E$91</definedName>
    <definedName name="_xlnm.Print_Area" localSheetId="4">'Data '!$A$1:$E$9</definedName>
    <definedName name="_xlnm.Print_Area" localSheetId="0">first!$A$1:$D$7</definedName>
    <definedName name="_xlnm.Print_Area" localSheetId="2">'Index  '!$A$1:$E$58</definedName>
    <definedName name="_xlnm.Print_Area" localSheetId="3">'Introduction '!$A$1:$E$16</definedName>
    <definedName name="_xlnm.Print_Area" localSheetId="1">Preface!$A$1:$E$7</definedName>
    <definedName name="_xlnm.Print_Titles" localSheetId="18">'11'!$1:$10</definedName>
    <definedName name="_xlnm.Print_Titles" localSheetId="21">'14'!$1:$12</definedName>
    <definedName name="_xlnm.Print_Titles" localSheetId="23">'16'!$1:$12</definedName>
    <definedName name="_xlnm.Print_Titles" localSheetId="26">'18'!$1:$12</definedName>
    <definedName name="_xlnm.Print_Titles" localSheetId="8">'2'!$1:$12</definedName>
    <definedName name="_xlnm.Print_Titles" localSheetId="28">'20'!$1:$12</definedName>
    <definedName name="_xlnm.Print_Titles" localSheetId="31">'23'!$1:$10</definedName>
    <definedName name="_xlnm.Print_Titles" localSheetId="33">'25'!$1:$10</definedName>
    <definedName name="_xlnm.Print_Titles" localSheetId="36">'28'!$1:$12</definedName>
    <definedName name="_xlnm.Print_Titles" localSheetId="38">'30'!$1:$12</definedName>
    <definedName name="_xlnm.Print_Titles" localSheetId="41">'32'!$1:$12</definedName>
    <definedName name="_xlnm.Print_Titles" localSheetId="43">'34'!$1:$12</definedName>
    <definedName name="_xlnm.Print_Titles" localSheetId="46">'37'!$1:$10</definedName>
    <definedName name="_xlnm.Print_Titles" localSheetId="48">'39'!$1:$10</definedName>
    <definedName name="_xlnm.Print_Titles" localSheetId="11">'4'!$1:$12</definedName>
    <definedName name="_xlnm.Print_Titles" localSheetId="51">'42'!$1:$12</definedName>
    <definedName name="_xlnm.Print_Titles" localSheetId="53">'44'!$1:$12</definedName>
    <definedName name="_xlnm.Print_Titles" localSheetId="13">'6'!$1:$12</definedName>
    <definedName name="_xlnm.Print_Titles" localSheetId="16">'9'!$1:$10</definedName>
    <definedName name="_xlnm.Print_Titles" localSheetId="5">'Concepts '!$1:$1</definedName>
    <definedName name="_xlnm.Print_Titles" localSheetId="4">'Data '!$1:$1</definedName>
    <definedName name="_xlnm.Print_Titles" localSheetId="2">'Index  '!$1:$4</definedName>
    <definedName name="_xlnm.Print_Titles" localSheetId="3">'Introduction '!$1:$1</definedName>
  </definedNames>
  <calcPr calcId="145621" calcMode="manual"/>
  <fileRecoveryPr repairLoad="1"/>
</workbook>
</file>

<file path=xl/calcChain.xml><?xml version="1.0" encoding="utf-8"?>
<calcChain xmlns="http://schemas.openxmlformats.org/spreadsheetml/2006/main">
  <c r="C64" i="142" l="1"/>
  <c r="C11" i="142"/>
  <c r="C12" i="142"/>
  <c r="C13" i="142"/>
  <c r="C14" i="142"/>
  <c r="C15" i="142"/>
  <c r="C16" i="142"/>
  <c r="C17" i="142"/>
  <c r="C18" i="142"/>
  <c r="C19" i="142"/>
  <c r="C20" i="142"/>
  <c r="C21" i="142"/>
  <c r="C22" i="142"/>
  <c r="C23" i="142"/>
  <c r="C24" i="142"/>
  <c r="C25" i="142"/>
  <c r="C26" i="142"/>
  <c r="C27" i="142"/>
  <c r="C28" i="142"/>
  <c r="C29" i="142"/>
  <c r="C30" i="142"/>
  <c r="C31" i="142"/>
  <c r="C32" i="142"/>
  <c r="C33" i="142"/>
  <c r="C34" i="142"/>
  <c r="C35" i="142"/>
  <c r="C36" i="142"/>
  <c r="C37" i="142"/>
  <c r="C38" i="142"/>
  <c r="C39" i="142"/>
  <c r="C40" i="142"/>
  <c r="C41" i="142"/>
  <c r="C42" i="142"/>
  <c r="C43" i="142"/>
  <c r="C44" i="142"/>
  <c r="C45" i="142"/>
  <c r="C46" i="142"/>
  <c r="C47" i="142"/>
  <c r="C48" i="142"/>
  <c r="C49" i="142"/>
  <c r="C50" i="142"/>
  <c r="C51" i="142"/>
  <c r="C52" i="142"/>
  <c r="C53" i="142"/>
  <c r="C54" i="142"/>
  <c r="C55" i="142"/>
  <c r="C56" i="142"/>
  <c r="C57" i="142"/>
  <c r="C58" i="142"/>
  <c r="C59" i="142"/>
  <c r="C60" i="142"/>
  <c r="C61" i="142"/>
  <c r="C62" i="142"/>
  <c r="C63" i="142"/>
  <c r="C11" i="141"/>
  <c r="F64" i="185"/>
  <c r="F67" i="185" s="1"/>
  <c r="D67" i="185"/>
  <c r="G67" i="185"/>
  <c r="C63" i="107"/>
  <c r="D63" i="107"/>
  <c r="E63" i="107"/>
  <c r="E41" i="102"/>
  <c r="C12" i="143" l="1"/>
  <c r="D12" i="143"/>
  <c r="D29" i="143" s="1"/>
  <c r="E12" i="143"/>
  <c r="F12" i="143"/>
  <c r="C13" i="143"/>
  <c r="D13" i="143"/>
  <c r="E13" i="143"/>
  <c r="F13" i="143"/>
  <c r="C14" i="143"/>
  <c r="D14" i="143"/>
  <c r="E14" i="143"/>
  <c r="F14" i="143"/>
  <c r="C15" i="143"/>
  <c r="D15" i="143"/>
  <c r="E15" i="143"/>
  <c r="F15" i="143"/>
  <c r="C16" i="143"/>
  <c r="D16" i="143"/>
  <c r="E16" i="143"/>
  <c r="F16" i="143"/>
  <c r="C17" i="143"/>
  <c r="D17" i="143"/>
  <c r="E17" i="143"/>
  <c r="F17" i="143"/>
  <c r="C18" i="143"/>
  <c r="D18" i="143"/>
  <c r="E18" i="143"/>
  <c r="F18" i="143"/>
  <c r="C19" i="143"/>
  <c r="D19" i="143"/>
  <c r="E19" i="143"/>
  <c r="F19" i="143"/>
  <c r="C20" i="143"/>
  <c r="D20" i="143"/>
  <c r="E20" i="143"/>
  <c r="F20" i="143"/>
  <c r="C21" i="143"/>
  <c r="D21" i="143"/>
  <c r="E21" i="143"/>
  <c r="F21" i="143"/>
  <c r="C22" i="143"/>
  <c r="D22" i="143"/>
  <c r="E22" i="143"/>
  <c r="F22" i="143"/>
  <c r="C23" i="143"/>
  <c r="D23" i="143"/>
  <c r="E23" i="143"/>
  <c r="F23" i="143"/>
  <c r="C24" i="143"/>
  <c r="D24" i="143"/>
  <c r="E24" i="143"/>
  <c r="F24" i="143"/>
  <c r="C25" i="143"/>
  <c r="D25" i="143"/>
  <c r="E25" i="143"/>
  <c r="F25" i="143"/>
  <c r="C26" i="143"/>
  <c r="D26" i="143"/>
  <c r="E26" i="143"/>
  <c r="F26" i="143"/>
  <c r="C27" i="143"/>
  <c r="D27" i="143"/>
  <c r="E27" i="143"/>
  <c r="F27" i="143"/>
  <c r="C28" i="143"/>
  <c r="D28" i="143"/>
  <c r="E28" i="143"/>
  <c r="F28" i="143"/>
  <c r="C11" i="143"/>
  <c r="D11" i="143"/>
  <c r="E11" i="143"/>
  <c r="F11" i="143"/>
  <c r="G29" i="143"/>
  <c r="H11" i="143"/>
  <c r="H29" i="143" s="1"/>
  <c r="H12" i="143"/>
  <c r="H13" i="143"/>
  <c r="H14" i="143"/>
  <c r="H15" i="143"/>
  <c r="H16" i="143"/>
  <c r="H17" i="143"/>
  <c r="H18" i="143"/>
  <c r="H19" i="143"/>
  <c r="H20" i="143"/>
  <c r="H21" i="143"/>
  <c r="H22" i="143"/>
  <c r="H23" i="143"/>
  <c r="G23" i="143" s="1"/>
  <c r="H24" i="143"/>
  <c r="G24" i="143" s="1"/>
  <c r="H25" i="143"/>
  <c r="G25" i="143" s="1"/>
  <c r="H26" i="143"/>
  <c r="H27" i="143"/>
  <c r="G27" i="143" s="1"/>
  <c r="H28" i="143"/>
  <c r="I12" i="143"/>
  <c r="I13" i="143"/>
  <c r="I14" i="143"/>
  <c r="I15" i="143"/>
  <c r="I16" i="143"/>
  <c r="I17" i="143"/>
  <c r="I18" i="143"/>
  <c r="G18" i="143" s="1"/>
  <c r="I19" i="143"/>
  <c r="I20" i="143"/>
  <c r="I21" i="143"/>
  <c r="I22" i="143"/>
  <c r="I23" i="143"/>
  <c r="I24" i="143"/>
  <c r="I25" i="143"/>
  <c r="I26" i="143"/>
  <c r="G26" i="143" s="1"/>
  <c r="I27" i="143"/>
  <c r="I28" i="143"/>
  <c r="I11" i="143"/>
  <c r="J65" i="86"/>
  <c r="G65" i="86"/>
  <c r="H65" i="86"/>
  <c r="C47" i="86"/>
  <c r="D65" i="86"/>
  <c r="C65" i="86" s="1"/>
  <c r="E65" i="86"/>
  <c r="F65" i="86"/>
  <c r="I65" i="86"/>
  <c r="D12" i="140"/>
  <c r="E12" i="140"/>
  <c r="F12" i="140"/>
  <c r="G12" i="140"/>
  <c r="H12" i="140"/>
  <c r="I12" i="140"/>
  <c r="J12" i="140"/>
  <c r="D13" i="140"/>
  <c r="E13" i="140"/>
  <c r="F13" i="140"/>
  <c r="G13" i="140"/>
  <c r="H13" i="140"/>
  <c r="I13" i="140"/>
  <c r="J13" i="140"/>
  <c r="D11" i="140"/>
  <c r="E11" i="140"/>
  <c r="F11" i="140"/>
  <c r="G11" i="140"/>
  <c r="H11" i="140"/>
  <c r="I11" i="140"/>
  <c r="J11" i="140"/>
  <c r="D12" i="139"/>
  <c r="E12" i="139"/>
  <c r="D13" i="139"/>
  <c r="E13" i="139"/>
  <c r="D14" i="139"/>
  <c r="E14" i="139"/>
  <c r="D15" i="139"/>
  <c r="E15" i="139"/>
  <c r="D16" i="139"/>
  <c r="E16" i="139"/>
  <c r="D17" i="139"/>
  <c r="E17" i="139"/>
  <c r="D18" i="139"/>
  <c r="E18" i="139"/>
  <c r="D19" i="139"/>
  <c r="E19" i="139"/>
  <c r="D11" i="139"/>
  <c r="E11" i="139"/>
  <c r="G12" i="139"/>
  <c r="H12" i="139"/>
  <c r="G13" i="139"/>
  <c r="H13" i="139"/>
  <c r="G14" i="139"/>
  <c r="H14" i="139"/>
  <c r="G15" i="139"/>
  <c r="H15" i="139"/>
  <c r="G16" i="139"/>
  <c r="H16" i="139"/>
  <c r="G17" i="139"/>
  <c r="H17" i="139"/>
  <c r="G18" i="139"/>
  <c r="H18" i="139"/>
  <c r="G19" i="139"/>
  <c r="H19" i="139"/>
  <c r="G11" i="139"/>
  <c r="H11" i="139"/>
  <c r="C48" i="138"/>
  <c r="F48" i="138"/>
  <c r="D14" i="137"/>
  <c r="E14" i="137"/>
  <c r="D15" i="137"/>
  <c r="G14" i="137"/>
  <c r="H14" i="137"/>
  <c r="G15" i="137"/>
  <c r="H15" i="137"/>
  <c r="G13" i="137"/>
  <c r="H13" i="137"/>
  <c r="E49" i="136"/>
  <c r="I49" i="136"/>
  <c r="F49" i="136"/>
  <c r="J14" i="135"/>
  <c r="K14" i="135"/>
  <c r="J15" i="135"/>
  <c r="K15" i="135"/>
  <c r="K13" i="135"/>
  <c r="J13" i="135"/>
  <c r="G14" i="135"/>
  <c r="H14" i="135"/>
  <c r="G15" i="135"/>
  <c r="H15" i="135"/>
  <c r="H13" i="135"/>
  <c r="G13" i="135"/>
  <c r="I65" i="197"/>
  <c r="C13" i="189"/>
  <c r="C38" i="189"/>
  <c r="F38" i="189"/>
  <c r="C38" i="107"/>
  <c r="F38" i="107"/>
  <c r="H63" i="107"/>
  <c r="C53" i="101"/>
  <c r="H67" i="101"/>
  <c r="C14" i="144"/>
  <c r="C15" i="144"/>
  <c r="C16" i="144"/>
  <c r="C13" i="144"/>
  <c r="E14" i="144"/>
  <c r="E15" i="144"/>
  <c r="E13" i="144"/>
  <c r="F14" i="144"/>
  <c r="F15" i="144"/>
  <c r="F13" i="144"/>
  <c r="F16" i="144" s="1"/>
  <c r="E16" i="144" s="1"/>
  <c r="D16" i="144"/>
  <c r="G16" i="144"/>
  <c r="H16" i="144"/>
  <c r="I16" i="144"/>
  <c r="J16" i="144"/>
  <c r="K16" i="144"/>
  <c r="I15" i="144"/>
  <c r="I14" i="144"/>
  <c r="I13" i="144"/>
  <c r="E29" i="143"/>
  <c r="F29" i="143"/>
  <c r="G13" i="143"/>
  <c r="G14" i="143"/>
  <c r="G15" i="143"/>
  <c r="G16" i="143"/>
  <c r="G17" i="143"/>
  <c r="G19" i="143"/>
  <c r="G21" i="143"/>
  <c r="G22" i="143"/>
  <c r="C29" i="143" l="1"/>
  <c r="G11" i="143"/>
  <c r="G28" i="143"/>
  <c r="G20" i="143"/>
  <c r="G12" i="143"/>
  <c r="I29" i="143"/>
  <c r="C49" i="136"/>
  <c r="D49" i="136"/>
  <c r="C10" i="142"/>
  <c r="K64" i="142"/>
  <c r="L64" i="142"/>
  <c r="D64" i="142"/>
  <c r="E64" i="142"/>
  <c r="F64" i="142"/>
  <c r="G64" i="142"/>
  <c r="H64" i="142"/>
  <c r="I64" i="142"/>
  <c r="J64" i="142"/>
  <c r="F66" i="145"/>
  <c r="I64" i="145"/>
  <c r="I65" i="145"/>
  <c r="I66" i="145"/>
  <c r="E66" i="145" l="1"/>
  <c r="C66" i="145" s="1"/>
  <c r="F19" i="197"/>
  <c r="I19" i="197"/>
  <c r="K66" i="197"/>
  <c r="H66" i="197"/>
  <c r="F65" i="197"/>
  <c r="I64" i="197"/>
  <c r="F64" i="197"/>
  <c r="I63" i="197"/>
  <c r="F63" i="197"/>
  <c r="I62" i="197"/>
  <c r="F62" i="197"/>
  <c r="I61" i="197"/>
  <c r="F61" i="197"/>
  <c r="I60" i="197"/>
  <c r="F60" i="197"/>
  <c r="I59" i="197"/>
  <c r="F59" i="197"/>
  <c r="I58" i="197"/>
  <c r="F58" i="197"/>
  <c r="I56" i="197"/>
  <c r="F56" i="197"/>
  <c r="I55" i="197"/>
  <c r="F55" i="197"/>
  <c r="I54" i="197"/>
  <c r="F54" i="197"/>
  <c r="I53" i="197"/>
  <c r="F53" i="197"/>
  <c r="I52" i="197"/>
  <c r="F52" i="197"/>
  <c r="I51" i="197"/>
  <c r="F51" i="197"/>
  <c r="I50" i="197"/>
  <c r="F50" i="197"/>
  <c r="I49" i="197"/>
  <c r="F49" i="197"/>
  <c r="I48" i="197"/>
  <c r="F48" i="197"/>
  <c r="I47" i="197"/>
  <c r="F47" i="197"/>
  <c r="I46" i="197"/>
  <c r="F46" i="197"/>
  <c r="I45" i="197"/>
  <c r="F45" i="197"/>
  <c r="I44" i="197"/>
  <c r="F44" i="197"/>
  <c r="I43" i="197"/>
  <c r="F43" i="197"/>
  <c r="I42" i="197"/>
  <c r="F42" i="197"/>
  <c r="I41" i="197"/>
  <c r="F41" i="197"/>
  <c r="I40" i="197"/>
  <c r="F40" i="197"/>
  <c r="I39" i="197"/>
  <c r="F39" i="197"/>
  <c r="I38" i="197"/>
  <c r="F38" i="197"/>
  <c r="I37" i="197"/>
  <c r="F37" i="197"/>
  <c r="I36" i="197"/>
  <c r="F36" i="197"/>
  <c r="I35" i="197"/>
  <c r="F35" i="197"/>
  <c r="I34" i="197"/>
  <c r="F34" i="197"/>
  <c r="I33" i="197"/>
  <c r="F33" i="197"/>
  <c r="I32" i="197"/>
  <c r="F32" i="197"/>
  <c r="I31" i="197"/>
  <c r="F31" i="197"/>
  <c r="I30" i="197"/>
  <c r="F30" i="197"/>
  <c r="I29" i="197"/>
  <c r="F29" i="197"/>
  <c r="I28" i="197"/>
  <c r="F28" i="197"/>
  <c r="I27" i="197"/>
  <c r="F27" i="197"/>
  <c r="I26" i="197"/>
  <c r="F26" i="197"/>
  <c r="I25" i="197"/>
  <c r="F25" i="197"/>
  <c r="I24" i="197"/>
  <c r="F24" i="197"/>
  <c r="I23" i="197"/>
  <c r="F23" i="197"/>
  <c r="I22" i="197"/>
  <c r="F22" i="197"/>
  <c r="I21" i="197"/>
  <c r="F21" i="197"/>
  <c r="I20" i="197"/>
  <c r="F20" i="197"/>
  <c r="I18" i="197"/>
  <c r="F18" i="197"/>
  <c r="I17" i="197"/>
  <c r="F17" i="197"/>
  <c r="I16" i="197"/>
  <c r="F16" i="197"/>
  <c r="I15" i="197"/>
  <c r="F15" i="197"/>
  <c r="I14" i="197"/>
  <c r="F14" i="197"/>
  <c r="I13" i="197"/>
  <c r="J66" i="197" s="1"/>
  <c r="I66" i="197" s="1"/>
  <c r="F13" i="197"/>
  <c r="G66" i="197" s="1"/>
  <c r="K16" i="196"/>
  <c r="J16" i="196"/>
  <c r="H16" i="196"/>
  <c r="G16" i="196"/>
  <c r="E16" i="196"/>
  <c r="D16" i="196"/>
  <c r="C16" i="196"/>
  <c r="I15" i="196"/>
  <c r="I14" i="196"/>
  <c r="I16" i="196" s="1"/>
  <c r="F14" i="196"/>
  <c r="I13" i="196"/>
  <c r="F13" i="196"/>
  <c r="F16" i="196" s="1"/>
  <c r="I29" i="195"/>
  <c r="H29" i="195"/>
  <c r="F29" i="195"/>
  <c r="E29" i="195"/>
  <c r="D29" i="195"/>
  <c r="C29" i="195"/>
  <c r="G28" i="195"/>
  <c r="G27" i="195"/>
  <c r="G26" i="195"/>
  <c r="G25" i="195"/>
  <c r="G24" i="195"/>
  <c r="G23" i="195"/>
  <c r="G22" i="195"/>
  <c r="G21" i="195"/>
  <c r="G20" i="195"/>
  <c r="G18" i="195"/>
  <c r="G17" i="195"/>
  <c r="G16" i="195"/>
  <c r="G15" i="195"/>
  <c r="G14" i="195"/>
  <c r="G13" i="195"/>
  <c r="G12" i="195"/>
  <c r="G11" i="195"/>
  <c r="G29" i="195" s="1"/>
  <c r="L65" i="194"/>
  <c r="K65" i="194"/>
  <c r="J65" i="194"/>
  <c r="I65" i="194"/>
  <c r="H65" i="194"/>
  <c r="G65" i="194"/>
  <c r="F65" i="194"/>
  <c r="E65" i="194"/>
  <c r="D65" i="194"/>
  <c r="C64" i="194"/>
  <c r="C63" i="194"/>
  <c r="C62" i="194"/>
  <c r="C61" i="194"/>
  <c r="C60" i="194"/>
  <c r="C59" i="194"/>
  <c r="C58" i="194"/>
  <c r="C57" i="194"/>
  <c r="C56" i="194"/>
  <c r="C54" i="194"/>
  <c r="C53" i="194"/>
  <c r="C52" i="194"/>
  <c r="C51" i="194"/>
  <c r="C50" i="194"/>
  <c r="C49" i="194"/>
  <c r="C48" i="194"/>
  <c r="C47" i="194"/>
  <c r="C46" i="194"/>
  <c r="C45" i="194"/>
  <c r="C44" i="194"/>
  <c r="C43" i="194"/>
  <c r="C42" i="194"/>
  <c r="C41" i="194"/>
  <c r="C40" i="194"/>
  <c r="C39" i="194"/>
  <c r="C38" i="194"/>
  <c r="C37" i="194"/>
  <c r="C36" i="194"/>
  <c r="C35" i="194"/>
  <c r="C34" i="194"/>
  <c r="C33" i="194"/>
  <c r="C32" i="194"/>
  <c r="C31" i="194"/>
  <c r="C30" i="194"/>
  <c r="C29" i="194"/>
  <c r="C28" i="194"/>
  <c r="C27" i="194"/>
  <c r="C26" i="194"/>
  <c r="C25" i="194"/>
  <c r="C24" i="194"/>
  <c r="C23" i="194"/>
  <c r="C22" i="194"/>
  <c r="C21" i="194"/>
  <c r="C20" i="194"/>
  <c r="C19" i="194"/>
  <c r="C18" i="194"/>
  <c r="C17" i="194"/>
  <c r="C16" i="194"/>
  <c r="C15" i="194"/>
  <c r="C14" i="194"/>
  <c r="C13" i="194"/>
  <c r="C12" i="194"/>
  <c r="C11" i="194"/>
  <c r="C65" i="194" s="1"/>
  <c r="L14" i="193"/>
  <c r="K14" i="193"/>
  <c r="J14" i="193"/>
  <c r="I14" i="193"/>
  <c r="H14" i="193"/>
  <c r="G14" i="193"/>
  <c r="F14" i="193"/>
  <c r="E14" i="193"/>
  <c r="D14" i="193"/>
  <c r="C14" i="193"/>
  <c r="C13" i="193"/>
  <c r="C12" i="193"/>
  <c r="C11" i="193"/>
  <c r="J65" i="192"/>
  <c r="I65" i="192"/>
  <c r="H65" i="192"/>
  <c r="G65" i="192"/>
  <c r="F65" i="192"/>
  <c r="E65" i="192"/>
  <c r="D65" i="192"/>
  <c r="C64" i="192"/>
  <c r="C63" i="192"/>
  <c r="C62" i="192"/>
  <c r="C61" i="192"/>
  <c r="C60" i="192"/>
  <c r="C59" i="192"/>
  <c r="C58" i="192"/>
  <c r="C57" i="192"/>
  <c r="C56" i="192"/>
  <c r="C54" i="192"/>
  <c r="C53" i="192"/>
  <c r="C52" i="192"/>
  <c r="C51" i="192"/>
  <c r="C50" i="192"/>
  <c r="C49" i="192"/>
  <c r="C48" i="192"/>
  <c r="C47" i="192"/>
  <c r="C46" i="192"/>
  <c r="C45" i="192"/>
  <c r="C44" i="192"/>
  <c r="C43" i="192"/>
  <c r="C42" i="192"/>
  <c r="C41" i="192"/>
  <c r="C40" i="192"/>
  <c r="C39" i="192"/>
  <c r="C38" i="192"/>
  <c r="C37" i="192"/>
  <c r="C36" i="192"/>
  <c r="C35" i="192"/>
  <c r="C34" i="192"/>
  <c r="C33" i="192"/>
  <c r="C32" i="192"/>
  <c r="C31" i="192"/>
  <c r="C30" i="192"/>
  <c r="C29" i="192"/>
  <c r="C28" i="192"/>
  <c r="C27" i="192"/>
  <c r="C26" i="192"/>
  <c r="C25" i="192"/>
  <c r="C24" i="192"/>
  <c r="C23" i="192"/>
  <c r="C22" i="192"/>
  <c r="C21" i="192"/>
  <c r="C20" i="192"/>
  <c r="C19" i="192"/>
  <c r="C18" i="192"/>
  <c r="C17" i="192"/>
  <c r="C16" i="192"/>
  <c r="C15" i="192"/>
  <c r="C14" i="192"/>
  <c r="C13" i="192"/>
  <c r="C12" i="192"/>
  <c r="C11" i="192"/>
  <c r="C65" i="192" s="1"/>
  <c r="J14" i="191"/>
  <c r="I14" i="191"/>
  <c r="H14" i="191"/>
  <c r="G14" i="191"/>
  <c r="F14" i="191"/>
  <c r="E14" i="191"/>
  <c r="D14" i="191"/>
  <c r="C14" i="191"/>
  <c r="H20" i="190"/>
  <c r="G20" i="190"/>
  <c r="E20" i="190"/>
  <c r="D20" i="190"/>
  <c r="F19" i="190"/>
  <c r="C19" i="190"/>
  <c r="F18" i="190"/>
  <c r="C18" i="190"/>
  <c r="F17" i="190"/>
  <c r="C17" i="190"/>
  <c r="F16" i="190"/>
  <c r="C16" i="190"/>
  <c r="F15" i="190"/>
  <c r="C15" i="190"/>
  <c r="F14" i="190"/>
  <c r="C14" i="190"/>
  <c r="F13" i="190"/>
  <c r="C13" i="190"/>
  <c r="F12" i="190"/>
  <c r="C12" i="190"/>
  <c r="F11" i="190"/>
  <c r="F20" i="190" s="1"/>
  <c r="C11" i="190"/>
  <c r="C20" i="190" s="1"/>
  <c r="H66" i="189"/>
  <c r="G66" i="189"/>
  <c r="F66" i="189" s="1"/>
  <c r="E66" i="189"/>
  <c r="D66" i="189"/>
  <c r="C66" i="189" s="1"/>
  <c r="F65" i="189"/>
  <c r="C65" i="189"/>
  <c r="F64" i="189"/>
  <c r="C64" i="189"/>
  <c r="F63" i="189"/>
  <c r="C63" i="189"/>
  <c r="F62" i="189"/>
  <c r="C62" i="189"/>
  <c r="F61" i="189"/>
  <c r="C61" i="189"/>
  <c r="F60" i="189"/>
  <c r="C60" i="189"/>
  <c r="C59" i="189"/>
  <c r="F58" i="189"/>
  <c r="C58" i="189"/>
  <c r="F56" i="189"/>
  <c r="C56" i="189"/>
  <c r="F55" i="189"/>
  <c r="C55" i="189"/>
  <c r="F54" i="189"/>
  <c r="C54" i="189"/>
  <c r="F53" i="189"/>
  <c r="C53" i="189"/>
  <c r="F52" i="189"/>
  <c r="C52" i="189"/>
  <c r="F51" i="189"/>
  <c r="C51" i="189"/>
  <c r="F50" i="189"/>
  <c r="C50" i="189"/>
  <c r="F49" i="189"/>
  <c r="C49" i="189"/>
  <c r="F48" i="189"/>
  <c r="C48" i="189"/>
  <c r="F47" i="189"/>
  <c r="C47" i="189"/>
  <c r="F46" i="189"/>
  <c r="C46" i="189"/>
  <c r="F45" i="189"/>
  <c r="C45" i="189"/>
  <c r="F44" i="189"/>
  <c r="C44" i="189"/>
  <c r="F43" i="189"/>
  <c r="C43" i="189"/>
  <c r="F42" i="189"/>
  <c r="C42" i="189"/>
  <c r="F41" i="189"/>
  <c r="C41" i="189"/>
  <c r="F40" i="189"/>
  <c r="C40" i="189"/>
  <c r="F39" i="189"/>
  <c r="C39" i="189"/>
  <c r="F37" i="189"/>
  <c r="C37" i="189"/>
  <c r="F36" i="189"/>
  <c r="C36" i="189"/>
  <c r="C35" i="189"/>
  <c r="F34" i="189"/>
  <c r="C34" i="189"/>
  <c r="F33" i="189"/>
  <c r="C33" i="189"/>
  <c r="F32" i="189"/>
  <c r="C32" i="189"/>
  <c r="F31" i="189"/>
  <c r="C31" i="189"/>
  <c r="F30" i="189"/>
  <c r="C30" i="189"/>
  <c r="F29" i="189"/>
  <c r="C29" i="189"/>
  <c r="F28" i="189"/>
  <c r="C28" i="189"/>
  <c r="F27" i="189"/>
  <c r="C27" i="189"/>
  <c r="F26" i="189"/>
  <c r="C26" i="189"/>
  <c r="F25" i="189"/>
  <c r="C25" i="189"/>
  <c r="F24" i="189"/>
  <c r="C24" i="189"/>
  <c r="F23" i="189"/>
  <c r="C23" i="189"/>
  <c r="F22" i="189"/>
  <c r="C22" i="189"/>
  <c r="F21" i="189"/>
  <c r="C21" i="189"/>
  <c r="F20" i="189"/>
  <c r="C20" i="189"/>
  <c r="F19" i="189"/>
  <c r="C19" i="189"/>
  <c r="F18" i="189"/>
  <c r="C18" i="189"/>
  <c r="F17" i="189"/>
  <c r="C17" i="189"/>
  <c r="F16" i="189"/>
  <c r="C16" i="189"/>
  <c r="F15" i="189"/>
  <c r="C15" i="189"/>
  <c r="F14" i="189"/>
  <c r="C14" i="189"/>
  <c r="F13" i="189"/>
  <c r="H16" i="188"/>
  <c r="G16" i="188"/>
  <c r="E16" i="188"/>
  <c r="D16" i="188"/>
  <c r="F15" i="188"/>
  <c r="C15" i="188"/>
  <c r="F14" i="188"/>
  <c r="C14" i="188"/>
  <c r="C16" i="188" s="1"/>
  <c r="F13" i="188"/>
  <c r="F16" i="188" s="1"/>
  <c r="C13" i="188"/>
  <c r="K67" i="187"/>
  <c r="J67" i="187"/>
  <c r="H67" i="187"/>
  <c r="G67" i="187"/>
  <c r="I66" i="187"/>
  <c r="F66" i="187"/>
  <c r="E66" i="187"/>
  <c r="D66" i="187"/>
  <c r="C66" i="187"/>
  <c r="I65" i="187"/>
  <c r="F65" i="187"/>
  <c r="E65" i="187"/>
  <c r="D65" i="187"/>
  <c r="C65" i="187"/>
  <c r="I64" i="187"/>
  <c r="F64" i="187"/>
  <c r="C64" i="187" s="1"/>
  <c r="E64" i="187"/>
  <c r="D64" i="187"/>
  <c r="I63" i="187"/>
  <c r="F63" i="187"/>
  <c r="C63" i="187" s="1"/>
  <c r="E63" i="187"/>
  <c r="D63" i="187"/>
  <c r="I62" i="187"/>
  <c r="F62" i="187"/>
  <c r="E62" i="187"/>
  <c r="D62" i="187"/>
  <c r="C62" i="187"/>
  <c r="I61" i="187"/>
  <c r="F61" i="187"/>
  <c r="E61" i="187"/>
  <c r="D61" i="187"/>
  <c r="C61" i="187"/>
  <c r="I60" i="187"/>
  <c r="F60" i="187"/>
  <c r="C60" i="187" s="1"/>
  <c r="E60" i="187"/>
  <c r="D60" i="187"/>
  <c r="I59" i="187"/>
  <c r="F59" i="187"/>
  <c r="C59" i="187" s="1"/>
  <c r="E59" i="187"/>
  <c r="D59" i="187"/>
  <c r="I58" i="187"/>
  <c r="F58" i="187"/>
  <c r="E58" i="187"/>
  <c r="D58" i="187"/>
  <c r="C58" i="187"/>
  <c r="I56" i="187"/>
  <c r="F56" i="187"/>
  <c r="E56" i="187"/>
  <c r="D56" i="187"/>
  <c r="C56" i="187"/>
  <c r="I55" i="187"/>
  <c r="F55" i="187"/>
  <c r="C55" i="187" s="1"/>
  <c r="E55" i="187"/>
  <c r="D55" i="187"/>
  <c r="I54" i="187"/>
  <c r="F54" i="187"/>
  <c r="C54" i="187" s="1"/>
  <c r="E54" i="187"/>
  <c r="D54" i="187"/>
  <c r="I53" i="187"/>
  <c r="F53" i="187"/>
  <c r="E53" i="187"/>
  <c r="D53" i="187"/>
  <c r="C53" i="187"/>
  <c r="I52" i="187"/>
  <c r="F52" i="187"/>
  <c r="E52" i="187"/>
  <c r="D52" i="187"/>
  <c r="C52" i="187"/>
  <c r="I51" i="187"/>
  <c r="F51" i="187"/>
  <c r="C51" i="187" s="1"/>
  <c r="E51" i="187"/>
  <c r="D51" i="187"/>
  <c r="I50" i="187"/>
  <c r="F50" i="187"/>
  <c r="C50" i="187" s="1"/>
  <c r="E50" i="187"/>
  <c r="D50" i="187"/>
  <c r="I49" i="187"/>
  <c r="F49" i="187"/>
  <c r="E49" i="187"/>
  <c r="D49" i="187"/>
  <c r="C49" i="187"/>
  <c r="I48" i="187"/>
  <c r="F48" i="187"/>
  <c r="E48" i="187"/>
  <c r="D48" i="187"/>
  <c r="C48" i="187"/>
  <c r="I47" i="187"/>
  <c r="F47" i="187"/>
  <c r="C47" i="187" s="1"/>
  <c r="E47" i="187"/>
  <c r="D47" i="187"/>
  <c r="I46" i="187"/>
  <c r="F46" i="187"/>
  <c r="C46" i="187" s="1"/>
  <c r="E46" i="187"/>
  <c r="D46" i="187"/>
  <c r="I45" i="187"/>
  <c r="F45" i="187"/>
  <c r="E45" i="187"/>
  <c r="D45" i="187"/>
  <c r="C45" i="187"/>
  <c r="I44" i="187"/>
  <c r="F44" i="187"/>
  <c r="E44" i="187"/>
  <c r="D44" i="187"/>
  <c r="C44" i="187"/>
  <c r="I43" i="187"/>
  <c r="F43" i="187"/>
  <c r="C43" i="187" s="1"/>
  <c r="E43" i="187"/>
  <c r="D43" i="187"/>
  <c r="I42" i="187"/>
  <c r="F42" i="187"/>
  <c r="C42" i="187" s="1"/>
  <c r="E42" i="187"/>
  <c r="D42" i="187"/>
  <c r="I41" i="187"/>
  <c r="F41" i="187"/>
  <c r="E41" i="187"/>
  <c r="D41" i="187"/>
  <c r="C41" i="187"/>
  <c r="I40" i="187"/>
  <c r="F40" i="187"/>
  <c r="E40" i="187"/>
  <c r="D40" i="187"/>
  <c r="C40" i="187"/>
  <c r="I39" i="187"/>
  <c r="F39" i="187"/>
  <c r="C39" i="187" s="1"/>
  <c r="E39" i="187"/>
  <c r="D39" i="187"/>
  <c r="I38" i="187"/>
  <c r="F38" i="187"/>
  <c r="C38" i="187" s="1"/>
  <c r="E38" i="187"/>
  <c r="D38" i="187"/>
  <c r="I37" i="187"/>
  <c r="F37" i="187"/>
  <c r="E37" i="187"/>
  <c r="D37" i="187"/>
  <c r="C37" i="187"/>
  <c r="I36" i="187"/>
  <c r="F36" i="187"/>
  <c r="E36" i="187"/>
  <c r="D36" i="187"/>
  <c r="C36" i="187"/>
  <c r="I35" i="187"/>
  <c r="F35" i="187"/>
  <c r="C35" i="187" s="1"/>
  <c r="E35" i="187"/>
  <c r="D35" i="187"/>
  <c r="I34" i="187"/>
  <c r="F34" i="187"/>
  <c r="C34" i="187" s="1"/>
  <c r="E34" i="187"/>
  <c r="D34" i="187"/>
  <c r="I33" i="187"/>
  <c r="F33" i="187"/>
  <c r="E33" i="187"/>
  <c r="D33" i="187"/>
  <c r="C33" i="187"/>
  <c r="I32" i="187"/>
  <c r="F32" i="187"/>
  <c r="E32" i="187"/>
  <c r="D32" i="187"/>
  <c r="C32" i="187"/>
  <c r="I31" i="187"/>
  <c r="F31" i="187"/>
  <c r="C31" i="187" s="1"/>
  <c r="E31" i="187"/>
  <c r="D31" i="187"/>
  <c r="I30" i="187"/>
  <c r="F30" i="187"/>
  <c r="C30" i="187" s="1"/>
  <c r="E30" i="187"/>
  <c r="D30" i="187"/>
  <c r="I29" i="187"/>
  <c r="F29" i="187"/>
  <c r="E29" i="187"/>
  <c r="D29" i="187"/>
  <c r="C29" i="187"/>
  <c r="I28" i="187"/>
  <c r="F28" i="187"/>
  <c r="E28" i="187"/>
  <c r="D28" i="187"/>
  <c r="C28" i="187"/>
  <c r="I27" i="187"/>
  <c r="F27" i="187"/>
  <c r="C27" i="187" s="1"/>
  <c r="E27" i="187"/>
  <c r="D27" i="187"/>
  <c r="I26" i="187"/>
  <c r="F26" i="187"/>
  <c r="C26" i="187" s="1"/>
  <c r="E26" i="187"/>
  <c r="D26" i="187"/>
  <c r="I25" i="187"/>
  <c r="F25" i="187"/>
  <c r="E25" i="187"/>
  <c r="D25" i="187"/>
  <c r="C25" i="187"/>
  <c r="F24" i="187"/>
  <c r="E24" i="187"/>
  <c r="D24" i="187"/>
  <c r="C24" i="187"/>
  <c r="F23" i="187"/>
  <c r="E23" i="187"/>
  <c r="D23" i="187"/>
  <c r="C23" i="187"/>
  <c r="F22" i="187"/>
  <c r="E22" i="187"/>
  <c r="D22" i="187"/>
  <c r="C22" i="187"/>
  <c r="I21" i="187"/>
  <c r="F21" i="187"/>
  <c r="E21" i="187"/>
  <c r="D21" i="187"/>
  <c r="C21" i="187"/>
  <c r="I20" i="187"/>
  <c r="F20" i="187"/>
  <c r="C20" i="187" s="1"/>
  <c r="E20" i="187"/>
  <c r="D20" i="187"/>
  <c r="I19" i="187"/>
  <c r="C19" i="187" s="1"/>
  <c r="F19" i="187"/>
  <c r="E19" i="187"/>
  <c r="D19" i="187"/>
  <c r="I18" i="187"/>
  <c r="F18" i="187"/>
  <c r="E18" i="187"/>
  <c r="D18" i="187"/>
  <c r="C18" i="187"/>
  <c r="I17" i="187"/>
  <c r="F17" i="187"/>
  <c r="E17" i="187"/>
  <c r="D17" i="187"/>
  <c r="C17" i="187"/>
  <c r="I16" i="187"/>
  <c r="F16" i="187"/>
  <c r="C16" i="187" s="1"/>
  <c r="E16" i="187"/>
  <c r="D16" i="187"/>
  <c r="I15" i="187"/>
  <c r="F15" i="187"/>
  <c r="C15" i="187" s="1"/>
  <c r="E15" i="187"/>
  <c r="D15" i="187"/>
  <c r="I14" i="187"/>
  <c r="F14" i="187"/>
  <c r="E14" i="187"/>
  <c r="D14" i="187"/>
  <c r="C14" i="187"/>
  <c r="I13" i="187"/>
  <c r="I67" i="187" s="1"/>
  <c r="F13" i="187"/>
  <c r="F67" i="187" s="1"/>
  <c r="E13" i="187"/>
  <c r="E67" i="187" s="1"/>
  <c r="D13" i="187"/>
  <c r="D67" i="187" s="1"/>
  <c r="C13" i="187"/>
  <c r="K16" i="186"/>
  <c r="J16" i="186"/>
  <c r="H16" i="186"/>
  <c r="G16" i="186"/>
  <c r="E16" i="186"/>
  <c r="D16" i="186"/>
  <c r="I15" i="186"/>
  <c r="C15" i="186" s="1"/>
  <c r="F15" i="186"/>
  <c r="E15" i="186"/>
  <c r="D15" i="186"/>
  <c r="I14" i="186"/>
  <c r="I16" i="186" s="1"/>
  <c r="F14" i="186"/>
  <c r="F16" i="186" s="1"/>
  <c r="E14" i="186"/>
  <c r="D14" i="186"/>
  <c r="I13" i="186"/>
  <c r="F13" i="186"/>
  <c r="D13" i="186"/>
  <c r="C13" i="186"/>
  <c r="F13" i="185"/>
  <c r="I13" i="185"/>
  <c r="E13" i="185" s="1"/>
  <c r="F14" i="185"/>
  <c r="I14" i="185"/>
  <c r="E14" i="185" s="1"/>
  <c r="C14" i="185" s="1"/>
  <c r="F15" i="185"/>
  <c r="I15" i="185"/>
  <c r="E15" i="185" s="1"/>
  <c r="C15" i="185" s="1"/>
  <c r="F16" i="185"/>
  <c r="I16" i="185"/>
  <c r="E16" i="185" s="1"/>
  <c r="C16" i="185" s="1"/>
  <c r="F17" i="185"/>
  <c r="I17" i="185"/>
  <c r="E17" i="185" s="1"/>
  <c r="C17" i="185" s="1"/>
  <c r="F18" i="185"/>
  <c r="I18" i="185"/>
  <c r="E18" i="185" s="1"/>
  <c r="C18" i="185" s="1"/>
  <c r="F19" i="185"/>
  <c r="I19" i="185"/>
  <c r="E19" i="185" s="1"/>
  <c r="C19" i="185" s="1"/>
  <c r="F20" i="185"/>
  <c r="I20" i="185"/>
  <c r="E20" i="185" s="1"/>
  <c r="C20" i="185" s="1"/>
  <c r="F21" i="185"/>
  <c r="I21" i="185"/>
  <c r="E21" i="185" s="1"/>
  <c r="C21" i="185" s="1"/>
  <c r="F22" i="185"/>
  <c r="I22" i="185"/>
  <c r="E22" i="185" s="1"/>
  <c r="C22" i="185" s="1"/>
  <c r="F23" i="185"/>
  <c r="I23" i="185"/>
  <c r="E23" i="185" s="1"/>
  <c r="C23" i="185" s="1"/>
  <c r="F24" i="185"/>
  <c r="I24" i="185"/>
  <c r="E24" i="185" s="1"/>
  <c r="C24" i="185" s="1"/>
  <c r="F25" i="185"/>
  <c r="I25" i="185"/>
  <c r="E25" i="185" s="1"/>
  <c r="C25" i="185" s="1"/>
  <c r="F26" i="185"/>
  <c r="I26" i="185"/>
  <c r="E26" i="185" s="1"/>
  <c r="C26" i="185" s="1"/>
  <c r="F27" i="185"/>
  <c r="I27" i="185"/>
  <c r="E27" i="185" s="1"/>
  <c r="C27" i="185" s="1"/>
  <c r="F28" i="185"/>
  <c r="I28" i="185"/>
  <c r="E28" i="185" s="1"/>
  <c r="C28" i="185" s="1"/>
  <c r="F29" i="185"/>
  <c r="I29" i="185"/>
  <c r="E29" i="185" s="1"/>
  <c r="C29" i="185" s="1"/>
  <c r="F30" i="185"/>
  <c r="I30" i="185"/>
  <c r="E30" i="185" s="1"/>
  <c r="C30" i="185" s="1"/>
  <c r="F31" i="185"/>
  <c r="I31" i="185"/>
  <c r="E31" i="185" s="1"/>
  <c r="C31" i="185" s="1"/>
  <c r="F32" i="185"/>
  <c r="I32" i="185"/>
  <c r="E32" i="185" s="1"/>
  <c r="C32" i="185" s="1"/>
  <c r="F33" i="185"/>
  <c r="I33" i="185"/>
  <c r="E33" i="185" s="1"/>
  <c r="C33" i="185" s="1"/>
  <c r="F34" i="185"/>
  <c r="I34" i="185"/>
  <c r="E34" i="185" s="1"/>
  <c r="C34" i="185" s="1"/>
  <c r="F35" i="185"/>
  <c r="I35" i="185"/>
  <c r="E35" i="185" s="1"/>
  <c r="C35" i="185" s="1"/>
  <c r="F36" i="185"/>
  <c r="I36" i="185"/>
  <c r="E36" i="185" s="1"/>
  <c r="C36" i="185" s="1"/>
  <c r="F37" i="185"/>
  <c r="I37" i="185"/>
  <c r="E37" i="185" s="1"/>
  <c r="C37" i="185" s="1"/>
  <c r="F38" i="185"/>
  <c r="I38" i="185"/>
  <c r="E38" i="185" s="1"/>
  <c r="C38" i="185" s="1"/>
  <c r="F39" i="185"/>
  <c r="I39" i="185"/>
  <c r="E39" i="185" s="1"/>
  <c r="C39" i="185" s="1"/>
  <c r="F40" i="185"/>
  <c r="I40" i="185"/>
  <c r="E40" i="185" s="1"/>
  <c r="C40" i="185" s="1"/>
  <c r="F41" i="185"/>
  <c r="I41" i="185"/>
  <c r="E41" i="185" s="1"/>
  <c r="C41" i="185" s="1"/>
  <c r="F42" i="185"/>
  <c r="I42" i="185"/>
  <c r="E42" i="185" s="1"/>
  <c r="C42" i="185" s="1"/>
  <c r="F43" i="185"/>
  <c r="I43" i="185"/>
  <c r="E43" i="185" s="1"/>
  <c r="C43" i="185" s="1"/>
  <c r="F44" i="185"/>
  <c r="I44" i="185"/>
  <c r="E44" i="185" s="1"/>
  <c r="C44" i="185" s="1"/>
  <c r="F45" i="185"/>
  <c r="I45" i="185"/>
  <c r="E45" i="185" s="1"/>
  <c r="C45" i="185" s="1"/>
  <c r="F46" i="185"/>
  <c r="I46" i="185"/>
  <c r="E46" i="185" s="1"/>
  <c r="C46" i="185" s="1"/>
  <c r="F47" i="185"/>
  <c r="I47" i="185"/>
  <c r="E47" i="185" s="1"/>
  <c r="C47" i="185" s="1"/>
  <c r="F48" i="185"/>
  <c r="I48" i="185"/>
  <c r="E48" i="185" s="1"/>
  <c r="C48" i="185" s="1"/>
  <c r="C49" i="185"/>
  <c r="E50" i="185"/>
  <c r="C50" i="185" s="1"/>
  <c r="F50" i="185"/>
  <c r="I50" i="185"/>
  <c r="E51" i="185"/>
  <c r="C51" i="185" s="1"/>
  <c r="F51" i="185"/>
  <c r="I51" i="185"/>
  <c r="E52" i="185"/>
  <c r="C52" i="185" s="1"/>
  <c r="F52" i="185"/>
  <c r="I52" i="185"/>
  <c r="E53" i="185"/>
  <c r="C53" i="185" s="1"/>
  <c r="F53" i="185"/>
  <c r="I53" i="185"/>
  <c r="E54" i="185"/>
  <c r="C54" i="185" s="1"/>
  <c r="F54" i="185"/>
  <c r="I54" i="185"/>
  <c r="E55" i="185"/>
  <c r="C55" i="185" s="1"/>
  <c r="F55" i="185"/>
  <c r="I55" i="185"/>
  <c r="E56" i="185"/>
  <c r="C56" i="185" s="1"/>
  <c r="F56" i="185"/>
  <c r="I56" i="185"/>
  <c r="E57" i="185"/>
  <c r="C57" i="185" s="1"/>
  <c r="F57" i="185"/>
  <c r="I57" i="185"/>
  <c r="E58" i="185"/>
  <c r="C58" i="185" s="1"/>
  <c r="F58" i="185"/>
  <c r="I58" i="185"/>
  <c r="E59" i="185"/>
  <c r="C59" i="185" s="1"/>
  <c r="F59" i="185"/>
  <c r="I59" i="185"/>
  <c r="E60" i="185"/>
  <c r="C60" i="185" s="1"/>
  <c r="F60" i="185"/>
  <c r="I60" i="185"/>
  <c r="E61" i="185"/>
  <c r="C61" i="185" s="1"/>
  <c r="F61" i="185"/>
  <c r="I61" i="185"/>
  <c r="E62" i="185"/>
  <c r="C62" i="185" s="1"/>
  <c r="F62" i="185"/>
  <c r="I62" i="185"/>
  <c r="E63" i="185"/>
  <c r="C63" i="185" s="1"/>
  <c r="F63" i="185"/>
  <c r="I63" i="185"/>
  <c r="E64" i="185"/>
  <c r="I64" i="185"/>
  <c r="E65" i="185"/>
  <c r="C65" i="185" s="1"/>
  <c r="F65" i="185"/>
  <c r="I65" i="185"/>
  <c r="E66" i="185"/>
  <c r="C66" i="185" s="1"/>
  <c r="F66" i="185"/>
  <c r="I66" i="185"/>
  <c r="H67" i="185"/>
  <c r="I67" i="185"/>
  <c r="J67" i="185"/>
  <c r="K67" i="185"/>
  <c r="K16" i="184"/>
  <c r="J16" i="184"/>
  <c r="I16" i="184"/>
  <c r="H16" i="184"/>
  <c r="G16" i="184"/>
  <c r="D16" i="184"/>
  <c r="I15" i="184"/>
  <c r="E15" i="184" s="1"/>
  <c r="C15" i="184" s="1"/>
  <c r="F15" i="184"/>
  <c r="I14" i="184"/>
  <c r="E14" i="184" s="1"/>
  <c r="C14" i="184" s="1"/>
  <c r="F14" i="184"/>
  <c r="I13" i="184"/>
  <c r="E13" i="184" s="1"/>
  <c r="F13" i="184"/>
  <c r="F16" i="184" s="1"/>
  <c r="C64" i="185" l="1"/>
  <c r="C67" i="185" s="1"/>
  <c r="E67" i="185"/>
  <c r="E66" i="197"/>
  <c r="F66" i="197"/>
  <c r="E15" i="197"/>
  <c r="C15" i="197" s="1"/>
  <c r="E16" i="197"/>
  <c r="C16" i="197" s="1"/>
  <c r="E17" i="197"/>
  <c r="C17" i="197" s="1"/>
  <c r="E14" i="197"/>
  <c r="C14" i="197" s="1"/>
  <c r="E18" i="197"/>
  <c r="C18" i="197" s="1"/>
  <c r="E22" i="197"/>
  <c r="C22" i="197" s="1"/>
  <c r="E26" i="197"/>
  <c r="C26" i="197" s="1"/>
  <c r="E30" i="197"/>
  <c r="C30" i="197" s="1"/>
  <c r="E34" i="197"/>
  <c r="C34" i="197" s="1"/>
  <c r="E38" i="197"/>
  <c r="C38" i="197" s="1"/>
  <c r="E42" i="197"/>
  <c r="C42" i="197" s="1"/>
  <c r="E46" i="197"/>
  <c r="C46" i="197" s="1"/>
  <c r="E50" i="197"/>
  <c r="C50" i="197" s="1"/>
  <c r="E54" i="197"/>
  <c r="C54" i="197" s="1"/>
  <c r="E13" i="197"/>
  <c r="C13" i="197" s="1"/>
  <c r="E23" i="197"/>
  <c r="C23" i="197" s="1"/>
  <c r="E27" i="197"/>
  <c r="C27" i="197" s="1"/>
  <c r="E31" i="197"/>
  <c r="C31" i="197" s="1"/>
  <c r="E35" i="197"/>
  <c r="C35" i="197" s="1"/>
  <c r="E39" i="197"/>
  <c r="C39" i="197" s="1"/>
  <c r="E43" i="197"/>
  <c r="C43" i="197" s="1"/>
  <c r="E47" i="197"/>
  <c r="C47" i="197" s="1"/>
  <c r="E51" i="197"/>
  <c r="C51" i="197" s="1"/>
  <c r="E55" i="197"/>
  <c r="C55" i="197" s="1"/>
  <c r="E20" i="197"/>
  <c r="C20" i="197" s="1"/>
  <c r="E24" i="197"/>
  <c r="C24" i="197" s="1"/>
  <c r="E28" i="197"/>
  <c r="C28" i="197" s="1"/>
  <c r="E32" i="197"/>
  <c r="C32" i="197" s="1"/>
  <c r="E36" i="197"/>
  <c r="C36" i="197" s="1"/>
  <c r="E40" i="197"/>
  <c r="C40" i="197" s="1"/>
  <c r="E44" i="197"/>
  <c r="C44" i="197" s="1"/>
  <c r="E48" i="197"/>
  <c r="C48" i="197" s="1"/>
  <c r="E52" i="197"/>
  <c r="C52" i="197" s="1"/>
  <c r="E56" i="197"/>
  <c r="C56" i="197" s="1"/>
  <c r="E21" i="197"/>
  <c r="C21" i="197" s="1"/>
  <c r="E25" i="197"/>
  <c r="C25" i="197" s="1"/>
  <c r="E29" i="197"/>
  <c r="C29" i="197" s="1"/>
  <c r="E33" i="197"/>
  <c r="C33" i="197" s="1"/>
  <c r="E37" i="197"/>
  <c r="C37" i="197" s="1"/>
  <c r="E41" i="197"/>
  <c r="C41" i="197" s="1"/>
  <c r="E45" i="197"/>
  <c r="C45" i="197" s="1"/>
  <c r="E49" i="197"/>
  <c r="C49" i="197" s="1"/>
  <c r="E53" i="197"/>
  <c r="C53" i="197" s="1"/>
  <c r="E58" i="197"/>
  <c r="C58" i="197" s="1"/>
  <c r="E62" i="197"/>
  <c r="C62" i="197" s="1"/>
  <c r="E59" i="197"/>
  <c r="C59" i="197" s="1"/>
  <c r="E63" i="197"/>
  <c r="C63" i="197" s="1"/>
  <c r="E60" i="197"/>
  <c r="C60" i="197" s="1"/>
  <c r="E64" i="197"/>
  <c r="C64" i="197" s="1"/>
  <c r="E61" i="197"/>
  <c r="C61" i="197" s="1"/>
  <c r="E65" i="197"/>
  <c r="C65" i="197" s="1"/>
  <c r="E19" i="197"/>
  <c r="C19" i="197" s="1"/>
  <c r="C67" i="187"/>
  <c r="C14" i="186"/>
  <c r="C16" i="186" s="1"/>
  <c r="C13" i="185"/>
  <c r="C13" i="184"/>
  <c r="C16" i="184" s="1"/>
  <c r="E16" i="184"/>
  <c r="C66" i="197" l="1"/>
  <c r="D66" i="197"/>
  <c r="C47" i="112" l="1"/>
  <c r="C46" i="110"/>
  <c r="C47" i="110"/>
  <c r="C48" i="110"/>
  <c r="C49" i="110"/>
  <c r="C50" i="110"/>
  <c r="C51" i="110"/>
  <c r="C52" i="110"/>
  <c r="C53" i="110"/>
  <c r="C11" i="110" l="1"/>
  <c r="C12" i="109"/>
  <c r="C20" i="108"/>
  <c r="C41" i="107" l="1"/>
  <c r="F41" i="107"/>
  <c r="C37" i="107"/>
  <c r="F37" i="107"/>
  <c r="F33" i="107"/>
  <c r="F32" i="107"/>
  <c r="F24" i="107"/>
  <c r="F18" i="107"/>
  <c r="H63" i="102"/>
  <c r="F41" i="102"/>
  <c r="F42" i="102"/>
  <c r="F43" i="102"/>
  <c r="F44" i="102"/>
  <c r="F45" i="102"/>
  <c r="F46" i="102"/>
  <c r="F47" i="102"/>
  <c r="F48" i="102"/>
  <c r="F49" i="102"/>
  <c r="F50" i="102"/>
  <c r="F51" i="102"/>
  <c r="F52" i="102"/>
  <c r="F53" i="102"/>
  <c r="I41" i="102"/>
  <c r="I42" i="102"/>
  <c r="I43" i="102"/>
  <c r="I44" i="102"/>
  <c r="I45" i="102"/>
  <c r="I46" i="102"/>
  <c r="I47" i="102"/>
  <c r="I48" i="102"/>
  <c r="I49" i="102"/>
  <c r="I50" i="102"/>
  <c r="I51" i="102"/>
  <c r="I52" i="102"/>
  <c r="I53" i="102"/>
  <c r="I54" i="102"/>
  <c r="F37" i="102"/>
  <c r="I37" i="102"/>
  <c r="F30" i="102"/>
  <c r="D14" i="102"/>
  <c r="E14" i="102"/>
  <c r="D15" i="102"/>
  <c r="E15" i="102"/>
  <c r="D16" i="102"/>
  <c r="E16" i="102"/>
  <c r="D17" i="102"/>
  <c r="E17" i="102"/>
  <c r="D18" i="102"/>
  <c r="E18" i="102"/>
  <c r="D19" i="102"/>
  <c r="E19" i="102"/>
  <c r="D20" i="102"/>
  <c r="E20" i="102"/>
  <c r="D21" i="102"/>
  <c r="E21" i="102"/>
  <c r="D22" i="102"/>
  <c r="E22" i="102"/>
  <c r="D23" i="102"/>
  <c r="E23" i="102"/>
  <c r="D24" i="102"/>
  <c r="E24" i="102"/>
  <c r="D25" i="102"/>
  <c r="E25" i="102"/>
  <c r="D26" i="102"/>
  <c r="E26" i="102"/>
  <c r="D27" i="102"/>
  <c r="E27" i="102"/>
  <c r="D28" i="102"/>
  <c r="E28" i="102"/>
  <c r="D29" i="102"/>
  <c r="E29" i="102"/>
  <c r="D30" i="102"/>
  <c r="E30" i="102"/>
  <c r="D31" i="102"/>
  <c r="E31" i="102"/>
  <c r="D32" i="102"/>
  <c r="E32" i="102"/>
  <c r="D33" i="102"/>
  <c r="E33" i="102"/>
  <c r="D34" i="102"/>
  <c r="E34" i="102"/>
  <c r="D35" i="102"/>
  <c r="E35" i="102"/>
  <c r="E36" i="102"/>
  <c r="E37" i="102"/>
  <c r="D38" i="102"/>
  <c r="E38" i="102"/>
  <c r="D39" i="102"/>
  <c r="E39" i="102"/>
  <c r="D40" i="102"/>
  <c r="E40" i="102"/>
  <c r="D54" i="102"/>
  <c r="E54" i="102"/>
  <c r="D55" i="102"/>
  <c r="E55" i="102"/>
  <c r="D56" i="102"/>
  <c r="E56" i="102"/>
  <c r="D57" i="102"/>
  <c r="E57" i="102"/>
  <c r="D58" i="102"/>
  <c r="E58" i="102"/>
  <c r="D59" i="102"/>
  <c r="E59" i="102"/>
  <c r="D60" i="102"/>
  <c r="E60" i="102"/>
  <c r="D61" i="102"/>
  <c r="E61" i="102"/>
  <c r="D62" i="102"/>
  <c r="E62" i="102"/>
  <c r="E13" i="102"/>
  <c r="I21" i="102"/>
  <c r="I13" i="103"/>
  <c r="C41" i="102" l="1"/>
  <c r="C37" i="102"/>
  <c r="G67" i="101"/>
  <c r="F67" i="101"/>
  <c r="C49" i="101"/>
  <c r="D49" i="101"/>
  <c r="I58" i="145" l="1"/>
  <c r="F54" i="145"/>
  <c r="F52" i="145"/>
  <c r="F50" i="145"/>
  <c r="F48" i="145"/>
  <c r="I48" i="145"/>
  <c r="I49" i="145"/>
  <c r="I50" i="145"/>
  <c r="I52" i="145"/>
  <c r="I53" i="145"/>
  <c r="I54" i="145"/>
  <c r="I55" i="145"/>
  <c r="G28" i="113"/>
  <c r="G16" i="113"/>
  <c r="G17" i="113"/>
  <c r="G18" i="113"/>
  <c r="G19" i="113"/>
  <c r="G20" i="113"/>
  <c r="G21" i="113"/>
  <c r="G22" i="113"/>
  <c r="G23" i="113"/>
  <c r="G24" i="113"/>
  <c r="G25" i="113"/>
  <c r="G26" i="113"/>
  <c r="G27" i="113"/>
  <c r="G14" i="113"/>
  <c r="G13" i="113"/>
  <c r="G12" i="113"/>
  <c r="G11" i="113"/>
  <c r="I29" i="113"/>
  <c r="C15" i="137"/>
  <c r="E66" i="136" l="1"/>
  <c r="E62" i="136"/>
  <c r="E58" i="136"/>
  <c r="E54" i="136"/>
  <c r="E50" i="136"/>
  <c r="E45" i="136"/>
  <c r="E37" i="136"/>
  <c r="E33" i="136"/>
  <c r="C24" i="138"/>
  <c r="C40" i="138"/>
  <c r="C55" i="138"/>
  <c r="C64" i="138"/>
  <c r="F61" i="145"/>
  <c r="F60" i="145"/>
  <c r="F58" i="145"/>
  <c r="E58" i="145" s="1"/>
  <c r="C58" i="145" s="1"/>
  <c r="F56" i="145"/>
  <c r="I56" i="145"/>
  <c r="F49" i="145"/>
  <c r="E49" i="145" s="1"/>
  <c r="C49" i="145" s="1"/>
  <c r="F53" i="145"/>
  <c r="F51" i="145"/>
  <c r="I63" i="145"/>
  <c r="I60" i="145"/>
  <c r="E60" i="145" s="1"/>
  <c r="C60" i="145" s="1"/>
  <c r="F64" i="145"/>
  <c r="E64" i="145" s="1"/>
  <c r="C64" i="145" s="1"/>
  <c r="E20" i="139"/>
  <c r="D20" i="139"/>
  <c r="G20" i="139"/>
  <c r="C57" i="138"/>
  <c r="C56" i="138"/>
  <c r="C46" i="138"/>
  <c r="C42" i="138"/>
  <c r="C38" i="138"/>
  <c r="C26" i="138"/>
  <c r="C22" i="138"/>
  <c r="C16" i="138"/>
  <c r="C14" i="138"/>
  <c r="C59" i="138"/>
  <c r="F64" i="138"/>
  <c r="F62" i="138"/>
  <c r="F60" i="138"/>
  <c r="F58" i="138"/>
  <c r="F56" i="138"/>
  <c r="G66" i="138"/>
  <c r="F14" i="137"/>
  <c r="G16" i="137"/>
  <c r="I65" i="136"/>
  <c r="I40" i="136"/>
  <c r="I32" i="136"/>
  <c r="I28" i="136"/>
  <c r="I22" i="136"/>
  <c r="I16" i="136"/>
  <c r="F14" i="136"/>
  <c r="F18" i="136"/>
  <c r="F22" i="136"/>
  <c r="F30" i="136"/>
  <c r="F40" i="136"/>
  <c r="C40" i="136" s="1"/>
  <c r="F44" i="136"/>
  <c r="F63" i="136"/>
  <c r="F61" i="136"/>
  <c r="F48" i="136"/>
  <c r="F51" i="136"/>
  <c r="F59" i="136"/>
  <c r="F57" i="136"/>
  <c r="C57" i="136" s="1"/>
  <c r="F55" i="136"/>
  <c r="F53" i="136"/>
  <c r="F46" i="136"/>
  <c r="F42" i="136"/>
  <c r="E41" i="136"/>
  <c r="F38" i="136"/>
  <c r="F36" i="136"/>
  <c r="I36" i="136"/>
  <c r="F34" i="136"/>
  <c r="F32" i="136"/>
  <c r="F28" i="136"/>
  <c r="I19" i="136"/>
  <c r="F26" i="136"/>
  <c r="F24" i="136"/>
  <c r="I24" i="136"/>
  <c r="F20" i="136"/>
  <c r="I20" i="136"/>
  <c r="F16" i="136"/>
  <c r="F57" i="145"/>
  <c r="H14" i="141"/>
  <c r="C63" i="138"/>
  <c r="C35" i="138"/>
  <c r="C23" i="138"/>
  <c r="C15" i="138"/>
  <c r="C31" i="138"/>
  <c r="C65" i="138"/>
  <c r="F54" i="138"/>
  <c r="F52" i="138"/>
  <c r="F50" i="138"/>
  <c r="F47" i="138"/>
  <c r="C43" i="138"/>
  <c r="C37" i="138"/>
  <c r="F65" i="138"/>
  <c r="F63" i="138"/>
  <c r="F61" i="138"/>
  <c r="F59" i="138"/>
  <c r="F57" i="138"/>
  <c r="F55" i="138"/>
  <c r="F53" i="138"/>
  <c r="F51" i="138"/>
  <c r="D43" i="136"/>
  <c r="D27" i="136"/>
  <c r="D14" i="135"/>
  <c r="K16" i="135"/>
  <c r="E14" i="135"/>
  <c r="E13" i="135"/>
  <c r="F49" i="138"/>
  <c r="C39" i="138"/>
  <c r="C47" i="138"/>
  <c r="C52" i="138"/>
  <c r="C54" i="138"/>
  <c r="C18" i="138"/>
  <c r="C60" i="138"/>
  <c r="C30" i="138"/>
  <c r="C32" i="138"/>
  <c r="C34" i="138"/>
  <c r="C19" i="138"/>
  <c r="C21" i="138"/>
  <c r="C27" i="138"/>
  <c r="C49" i="138"/>
  <c r="C51" i="138"/>
  <c r="F46" i="138"/>
  <c r="C13" i="137"/>
  <c r="I56" i="136"/>
  <c r="E29" i="136"/>
  <c r="E25" i="136"/>
  <c r="E21" i="136"/>
  <c r="E17" i="136"/>
  <c r="F21" i="136"/>
  <c r="F25" i="136"/>
  <c r="F29" i="136"/>
  <c r="F37" i="136"/>
  <c r="F41" i="136"/>
  <c r="F50" i="136"/>
  <c r="F54" i="136"/>
  <c r="F58" i="136"/>
  <c r="F62" i="136"/>
  <c r="F66" i="136"/>
  <c r="I15" i="135"/>
  <c r="E15" i="135"/>
  <c r="F14" i="135"/>
  <c r="I59" i="145"/>
  <c r="F55" i="145"/>
  <c r="E55" i="145" s="1"/>
  <c r="C55" i="145" s="1"/>
  <c r="F63" i="145"/>
  <c r="E52" i="145"/>
  <c r="C52" i="145" s="1"/>
  <c r="I51" i="145"/>
  <c r="E51" i="145" s="1"/>
  <c r="C51" i="145" s="1"/>
  <c r="D14" i="141"/>
  <c r="C52" i="86"/>
  <c r="C60" i="86"/>
  <c r="C50" i="86"/>
  <c r="C58" i="86"/>
  <c r="C53" i="86"/>
  <c r="C61" i="86"/>
  <c r="C51" i="86"/>
  <c r="C59" i="86"/>
  <c r="C54" i="86"/>
  <c r="C62" i="86"/>
  <c r="C49" i="86"/>
  <c r="C57" i="86"/>
  <c r="C46" i="86"/>
  <c r="C55" i="86"/>
  <c r="C63" i="86"/>
  <c r="C48" i="86"/>
  <c r="C56" i="86"/>
  <c r="C64" i="86"/>
  <c r="C13" i="138"/>
  <c r="C29" i="138"/>
  <c r="C45" i="138"/>
  <c r="C62" i="138"/>
  <c r="C17" i="138"/>
  <c r="C25" i="138"/>
  <c r="C33" i="138"/>
  <c r="C41" i="138"/>
  <c r="C50" i="138"/>
  <c r="C58" i="138"/>
  <c r="H66" i="138"/>
  <c r="D66" i="138"/>
  <c r="E66" i="138"/>
  <c r="C20" i="138"/>
  <c r="C28" i="138"/>
  <c r="C36" i="138"/>
  <c r="C44" i="138"/>
  <c r="C53" i="138"/>
  <c r="C61" i="138"/>
  <c r="C14" i="137"/>
  <c r="D16" i="137"/>
  <c r="D17" i="136"/>
  <c r="I39" i="136"/>
  <c r="F65" i="136"/>
  <c r="I55" i="136"/>
  <c r="I38" i="136"/>
  <c r="C38" i="136" s="1"/>
  <c r="I34" i="136"/>
  <c r="I18" i="136"/>
  <c r="D33" i="136"/>
  <c r="D45" i="136"/>
  <c r="J16" i="135"/>
  <c r="H16" i="135"/>
  <c r="I13" i="135"/>
  <c r="I14" i="135"/>
  <c r="F13" i="135"/>
  <c r="F15" i="135"/>
  <c r="G16" i="135"/>
  <c r="E50" i="145"/>
  <c r="C50" i="145" s="1"/>
  <c r="E48" i="145"/>
  <c r="C48" i="145" s="1"/>
  <c r="I62" i="145"/>
  <c r="I61" i="145"/>
  <c r="I57" i="145"/>
  <c r="F62" i="145"/>
  <c r="F59" i="145"/>
  <c r="E54" i="145"/>
  <c r="C54" i="145" s="1"/>
  <c r="E53" i="145"/>
  <c r="C53" i="145" s="1"/>
  <c r="F14" i="141"/>
  <c r="E14" i="141"/>
  <c r="J14" i="141"/>
  <c r="I14" i="141"/>
  <c r="G14" i="141"/>
  <c r="C12" i="138"/>
  <c r="E16" i="137"/>
  <c r="F15" i="137"/>
  <c r="H16" i="137"/>
  <c r="F13" i="137"/>
  <c r="D13" i="136"/>
  <c r="D50" i="136"/>
  <c r="E61" i="136"/>
  <c r="E53" i="136"/>
  <c r="E44" i="136"/>
  <c r="D40" i="136"/>
  <c r="D32" i="136"/>
  <c r="D28" i="136"/>
  <c r="D20" i="136"/>
  <c r="I64" i="136"/>
  <c r="E60" i="136"/>
  <c r="E56" i="136"/>
  <c r="E52" i="136"/>
  <c r="E47" i="136"/>
  <c r="E43" i="136"/>
  <c r="E39" i="136"/>
  <c r="E35" i="136"/>
  <c r="E31" i="136"/>
  <c r="E27" i="136"/>
  <c r="E23" i="136"/>
  <c r="E19" i="136"/>
  <c r="E15" i="136"/>
  <c r="D15" i="136"/>
  <c r="F19" i="136"/>
  <c r="D23" i="136"/>
  <c r="F27" i="136"/>
  <c r="F31" i="136"/>
  <c r="F35" i="136"/>
  <c r="F39" i="136"/>
  <c r="F43" i="136"/>
  <c r="F47" i="136"/>
  <c r="F60" i="136"/>
  <c r="F64" i="136"/>
  <c r="H67" i="136"/>
  <c r="E57" i="136"/>
  <c r="E48" i="136"/>
  <c r="D53" i="136"/>
  <c r="D36" i="136"/>
  <c r="D24" i="136"/>
  <c r="D41" i="136"/>
  <c r="D29" i="136"/>
  <c r="I23" i="136"/>
  <c r="I48" i="136"/>
  <c r="D16" i="136"/>
  <c r="D60" i="136"/>
  <c r="I43" i="136"/>
  <c r="I31" i="136"/>
  <c r="I15" i="136"/>
  <c r="I35" i="136"/>
  <c r="D54" i="136"/>
  <c r="D25" i="136"/>
  <c r="E63" i="136"/>
  <c r="E59" i="136"/>
  <c r="E51" i="136"/>
  <c r="E42" i="136"/>
  <c r="E38" i="136"/>
  <c r="E30" i="136"/>
  <c r="E26" i="136"/>
  <c r="E22" i="136"/>
  <c r="E14" i="136"/>
  <c r="I13" i="136"/>
  <c r="I63" i="136"/>
  <c r="I59" i="136"/>
  <c r="I51" i="136"/>
  <c r="C51" i="136" s="1"/>
  <c r="I46" i="136"/>
  <c r="I42" i="136"/>
  <c r="I26" i="136"/>
  <c r="I14" i="136"/>
  <c r="F15" i="136"/>
  <c r="D39" i="136"/>
  <c r="D52" i="136"/>
  <c r="D56" i="136"/>
  <c r="I27" i="136"/>
  <c r="I60" i="136"/>
  <c r="F56" i="136"/>
  <c r="F23" i="136"/>
  <c r="E13" i="136"/>
  <c r="E55" i="136"/>
  <c r="E46" i="136"/>
  <c r="E34" i="136"/>
  <c r="E18" i="136"/>
  <c r="I44" i="136"/>
  <c r="I30" i="136"/>
  <c r="G67" i="136"/>
  <c r="F13" i="136"/>
  <c r="E64" i="136"/>
  <c r="D37" i="136"/>
  <c r="D59" i="136"/>
  <c r="D66" i="136"/>
  <c r="D62" i="136"/>
  <c r="I54" i="136"/>
  <c r="I50" i="136"/>
  <c r="I45" i="136"/>
  <c r="I41" i="136"/>
  <c r="I37" i="136"/>
  <c r="I33" i="136"/>
  <c r="I29" i="136"/>
  <c r="I25" i="136"/>
  <c r="I21" i="136"/>
  <c r="I17" i="136"/>
  <c r="F33" i="136"/>
  <c r="F17" i="136"/>
  <c r="K67" i="136"/>
  <c r="I61" i="136"/>
  <c r="E36" i="136"/>
  <c r="E28" i="136"/>
  <c r="E20" i="136"/>
  <c r="D63" i="136"/>
  <c r="D21" i="136"/>
  <c r="I53" i="136"/>
  <c r="I52" i="136"/>
  <c r="I47" i="136"/>
  <c r="F45" i="136"/>
  <c r="D48" i="136"/>
  <c r="D65" i="136"/>
  <c r="J67" i="136"/>
  <c r="D55" i="136"/>
  <c r="D51" i="136"/>
  <c r="D46" i="136"/>
  <c r="D42" i="136"/>
  <c r="D38" i="136"/>
  <c r="D34" i="136"/>
  <c r="D30" i="136"/>
  <c r="D26" i="136"/>
  <c r="D22" i="136"/>
  <c r="D18" i="136"/>
  <c r="F52" i="136"/>
  <c r="E65" i="136"/>
  <c r="E40" i="136"/>
  <c r="E32" i="136"/>
  <c r="E24" i="136"/>
  <c r="E16" i="136"/>
  <c r="D31" i="136"/>
  <c r="D64" i="136"/>
  <c r="D19" i="136"/>
  <c r="D35" i="136"/>
  <c r="D44" i="136"/>
  <c r="D47" i="136"/>
  <c r="D61" i="136"/>
  <c r="D58" i="136"/>
  <c r="I66" i="136"/>
  <c r="D14" i="136"/>
  <c r="I62" i="136"/>
  <c r="I58" i="136"/>
  <c r="D13" i="135"/>
  <c r="D15" i="135"/>
  <c r="C11" i="112"/>
  <c r="C12" i="112"/>
  <c r="C13" i="112"/>
  <c r="C14" i="112"/>
  <c r="C15" i="112"/>
  <c r="C16" i="112"/>
  <c r="C17" i="112"/>
  <c r="C18" i="112"/>
  <c r="C19" i="112"/>
  <c r="C20" i="112"/>
  <c r="C21" i="112"/>
  <c r="C22" i="112"/>
  <c r="C23" i="112"/>
  <c r="C24" i="112"/>
  <c r="C25" i="112"/>
  <c r="C26" i="112"/>
  <c r="C27" i="112"/>
  <c r="C28" i="112"/>
  <c r="C29" i="112"/>
  <c r="C30" i="112"/>
  <c r="C31" i="112"/>
  <c r="C32" i="112"/>
  <c r="C34" i="112"/>
  <c r="C35" i="112"/>
  <c r="C36" i="112"/>
  <c r="C37" i="112"/>
  <c r="C38" i="112"/>
  <c r="C39" i="112"/>
  <c r="C40" i="112"/>
  <c r="C41" i="112"/>
  <c r="C42" i="112"/>
  <c r="C43" i="112"/>
  <c r="C44" i="112"/>
  <c r="C45" i="112"/>
  <c r="C46" i="112"/>
  <c r="C50" i="112"/>
  <c r="C51" i="112"/>
  <c r="C52" i="112"/>
  <c r="C53" i="112"/>
  <c r="C54" i="112"/>
  <c r="C55" i="112"/>
  <c r="C56" i="112"/>
  <c r="C57" i="112"/>
  <c r="C58" i="112"/>
  <c r="C59" i="112"/>
  <c r="C60" i="112"/>
  <c r="C61" i="112"/>
  <c r="C62" i="112"/>
  <c r="C63" i="112"/>
  <c r="C64" i="112"/>
  <c r="C48" i="112"/>
  <c r="C49" i="112"/>
  <c r="D65" i="112"/>
  <c r="E65" i="112"/>
  <c r="L65" i="112"/>
  <c r="K65" i="112"/>
  <c r="J65" i="112"/>
  <c r="I65" i="112"/>
  <c r="H65" i="112"/>
  <c r="G65" i="112"/>
  <c r="F65" i="112"/>
  <c r="C44" i="136" l="1"/>
  <c r="C30" i="136"/>
  <c r="C18" i="136"/>
  <c r="C53" i="136"/>
  <c r="C19" i="136"/>
  <c r="C66" i="136"/>
  <c r="C21" i="136"/>
  <c r="C16" i="136"/>
  <c r="C46" i="136"/>
  <c r="C59" i="136"/>
  <c r="C63" i="136"/>
  <c r="C65" i="136"/>
  <c r="C56" i="136"/>
  <c r="C62" i="136"/>
  <c r="C42" i="136"/>
  <c r="C48" i="136"/>
  <c r="C55" i="136"/>
  <c r="C36" i="136"/>
  <c r="C14" i="136"/>
  <c r="C61" i="136"/>
  <c r="C26" i="136"/>
  <c r="C28" i="136"/>
  <c r="C25" i="136"/>
  <c r="E56" i="145"/>
  <c r="C56" i="145" s="1"/>
  <c r="E57" i="145"/>
  <c r="C57" i="145" s="1"/>
  <c r="E61" i="145"/>
  <c r="C61" i="145" s="1"/>
  <c r="C32" i="136"/>
  <c r="E59" i="145"/>
  <c r="C59" i="145" s="1"/>
  <c r="E63" i="145"/>
  <c r="C63" i="145" s="1"/>
  <c r="C22" i="136"/>
  <c r="C37" i="136"/>
  <c r="C60" i="136"/>
  <c r="C58" i="136"/>
  <c r="C47" i="136"/>
  <c r="C41" i="136"/>
  <c r="C39" i="136"/>
  <c r="C35" i="136"/>
  <c r="C34" i="136"/>
  <c r="C24" i="136"/>
  <c r="C20" i="136"/>
  <c r="C66" i="138"/>
  <c r="C16" i="137"/>
  <c r="C29" i="136"/>
  <c r="C50" i="136"/>
  <c r="C14" i="135"/>
  <c r="E16" i="135"/>
  <c r="C15" i="135"/>
  <c r="C43" i="136"/>
  <c r="C54" i="136"/>
  <c r="F16" i="135"/>
  <c r="I16" i="135"/>
  <c r="E62" i="145"/>
  <c r="C62" i="145" s="1"/>
  <c r="C15" i="136"/>
  <c r="C64" i="136"/>
  <c r="C13" i="135"/>
  <c r="D16" i="135"/>
  <c r="F16" i="137"/>
  <c r="C23" i="136"/>
  <c r="C31" i="136"/>
  <c r="C27" i="136"/>
  <c r="E67" i="136"/>
  <c r="I67" i="136"/>
  <c r="C45" i="136"/>
  <c r="F67" i="136"/>
  <c r="D67" i="136"/>
  <c r="C13" i="136"/>
  <c r="C52" i="136"/>
  <c r="C17" i="136"/>
  <c r="C33" i="136"/>
  <c r="C65" i="112"/>
  <c r="D63" i="110"/>
  <c r="E63" i="110"/>
  <c r="F63" i="110"/>
  <c r="G63" i="110"/>
  <c r="H63" i="110"/>
  <c r="I63" i="110"/>
  <c r="J63" i="110"/>
  <c r="C44" i="110"/>
  <c r="C45" i="110"/>
  <c r="C54" i="110"/>
  <c r="C55" i="110"/>
  <c r="C56" i="110"/>
  <c r="C57" i="110"/>
  <c r="C58" i="110"/>
  <c r="C59" i="110"/>
  <c r="C60" i="110"/>
  <c r="C61" i="110"/>
  <c r="C62" i="110"/>
  <c r="C62" i="107"/>
  <c r="C61" i="107"/>
  <c r="C60" i="107"/>
  <c r="C59" i="107"/>
  <c r="C58" i="107"/>
  <c r="C57" i="107"/>
  <c r="C56" i="107"/>
  <c r="C55" i="107"/>
  <c r="C54" i="107"/>
  <c r="C53" i="107"/>
  <c r="C52" i="107"/>
  <c r="C51" i="107"/>
  <c r="C50" i="107"/>
  <c r="C49" i="107"/>
  <c r="C48" i="107"/>
  <c r="C47" i="107"/>
  <c r="C46" i="107"/>
  <c r="C45" i="107"/>
  <c r="C44" i="107"/>
  <c r="C43" i="107"/>
  <c r="C42" i="107"/>
  <c r="C40" i="107"/>
  <c r="C39" i="107"/>
  <c r="C36" i="107"/>
  <c r="C35" i="107"/>
  <c r="C34" i="107"/>
  <c r="C33" i="107"/>
  <c r="C32" i="107"/>
  <c r="C31" i="107"/>
  <c r="C30" i="107"/>
  <c r="C29" i="107"/>
  <c r="C28" i="107"/>
  <c r="C27" i="107"/>
  <c r="C26" i="107"/>
  <c r="C25" i="107"/>
  <c r="C24" i="107"/>
  <c r="C23" i="107"/>
  <c r="C22" i="107"/>
  <c r="C21" i="107"/>
  <c r="C20" i="107"/>
  <c r="C19" i="107"/>
  <c r="C18" i="107"/>
  <c r="C17" i="107"/>
  <c r="C16" i="107"/>
  <c r="C15" i="107"/>
  <c r="C14" i="107"/>
  <c r="C13" i="107"/>
  <c r="F49" i="107"/>
  <c r="F50" i="107"/>
  <c r="F51" i="107"/>
  <c r="F52" i="107"/>
  <c r="F53" i="107"/>
  <c r="F54" i="107"/>
  <c r="F55" i="107"/>
  <c r="F56" i="107"/>
  <c r="F57" i="107"/>
  <c r="F58" i="107"/>
  <c r="F59" i="107"/>
  <c r="F60" i="107"/>
  <c r="F61" i="107"/>
  <c r="F62" i="107"/>
  <c r="G63" i="107"/>
  <c r="C16" i="135" l="1"/>
  <c r="C67" i="136"/>
  <c r="G63" i="102"/>
  <c r="J63" i="102"/>
  <c r="F54" i="102"/>
  <c r="F55" i="102"/>
  <c r="F56" i="102"/>
  <c r="F57" i="102"/>
  <c r="F58" i="102"/>
  <c r="F59" i="102"/>
  <c r="F60" i="102"/>
  <c r="F61" i="102"/>
  <c r="F62" i="102"/>
  <c r="I55" i="102"/>
  <c r="I56" i="102"/>
  <c r="I57" i="102"/>
  <c r="I58" i="102"/>
  <c r="I59" i="102"/>
  <c r="I60" i="102"/>
  <c r="I61" i="102"/>
  <c r="I62" i="102"/>
  <c r="K63" i="102"/>
  <c r="E67" i="101"/>
  <c r="C47" i="101"/>
  <c r="D47" i="101"/>
  <c r="C48" i="101"/>
  <c r="D48" i="101"/>
  <c r="C50" i="101"/>
  <c r="D50" i="101"/>
  <c r="C51" i="101"/>
  <c r="D51" i="101"/>
  <c r="C52" i="101"/>
  <c r="D52" i="101"/>
  <c r="C54" i="101"/>
  <c r="D54" i="101"/>
  <c r="C55" i="101"/>
  <c r="D55" i="101"/>
  <c r="C56" i="101"/>
  <c r="D56" i="101"/>
  <c r="C57" i="101"/>
  <c r="D57" i="101"/>
  <c r="C58" i="101"/>
  <c r="D58" i="101"/>
  <c r="C59" i="101"/>
  <c r="D59" i="101"/>
  <c r="C60" i="101"/>
  <c r="D60" i="101"/>
  <c r="C61" i="101"/>
  <c r="D61" i="101"/>
  <c r="C62" i="101"/>
  <c r="D62" i="101"/>
  <c r="C63" i="101"/>
  <c r="D63" i="101"/>
  <c r="C64" i="101"/>
  <c r="D64" i="101"/>
  <c r="C65" i="101"/>
  <c r="D65" i="101"/>
  <c r="C66" i="101"/>
  <c r="D66" i="101"/>
  <c r="C62" i="102" l="1"/>
  <c r="C54" i="102"/>
  <c r="C49" i="102"/>
  <c r="C61" i="102"/>
  <c r="C53" i="102"/>
  <c r="C55" i="102"/>
  <c r="C51" i="102"/>
  <c r="C58" i="102"/>
  <c r="C60" i="102"/>
  <c r="C50" i="102"/>
  <c r="C57" i="102"/>
  <c r="C52" i="102"/>
  <c r="C59" i="102"/>
  <c r="C56" i="102"/>
  <c r="I47" i="145"/>
  <c r="F47" i="145"/>
  <c r="I46" i="145"/>
  <c r="F46" i="145"/>
  <c r="I45" i="145"/>
  <c r="F45" i="145"/>
  <c r="I44" i="145"/>
  <c r="F44" i="145"/>
  <c r="I43" i="145"/>
  <c r="F43" i="145"/>
  <c r="I42" i="145"/>
  <c r="F42" i="145"/>
  <c r="I41" i="145"/>
  <c r="F41" i="145"/>
  <c r="F40" i="145"/>
  <c r="I39" i="145"/>
  <c r="F39" i="145"/>
  <c r="I38" i="145"/>
  <c r="F38" i="145"/>
  <c r="I37" i="145"/>
  <c r="F37" i="145"/>
  <c r="I36" i="145"/>
  <c r="F36" i="145"/>
  <c r="I35" i="145"/>
  <c r="F35" i="145"/>
  <c r="I34" i="145"/>
  <c r="F34" i="145"/>
  <c r="I33" i="145"/>
  <c r="F33" i="145"/>
  <c r="I32" i="145"/>
  <c r="F32" i="145"/>
  <c r="I31" i="145"/>
  <c r="F31" i="145"/>
  <c r="I30" i="145"/>
  <c r="F30" i="145"/>
  <c r="I29" i="145"/>
  <c r="F29" i="145"/>
  <c r="I28" i="145"/>
  <c r="F28" i="145"/>
  <c r="I27" i="145"/>
  <c r="F27" i="145"/>
  <c r="I26" i="145"/>
  <c r="F26" i="145"/>
  <c r="I25" i="145"/>
  <c r="F25" i="145"/>
  <c r="I24" i="145"/>
  <c r="F24" i="145"/>
  <c r="I23" i="145"/>
  <c r="F23" i="145"/>
  <c r="I22" i="145"/>
  <c r="F22" i="145"/>
  <c r="I21" i="145"/>
  <c r="F21" i="145"/>
  <c r="I20" i="145"/>
  <c r="F20" i="145"/>
  <c r="I19" i="145"/>
  <c r="F19" i="145"/>
  <c r="I18" i="145"/>
  <c r="F18" i="145"/>
  <c r="I17" i="145"/>
  <c r="F17" i="145"/>
  <c r="I16" i="145"/>
  <c r="F16" i="145"/>
  <c r="I15" i="145"/>
  <c r="F15" i="145"/>
  <c r="I14" i="145"/>
  <c r="F14" i="145"/>
  <c r="I13" i="145"/>
  <c r="F13" i="145"/>
  <c r="L14" i="141"/>
  <c r="K14" i="141"/>
  <c r="C13" i="141"/>
  <c r="C14" i="141" s="1"/>
  <c r="C12" i="141"/>
  <c r="C45" i="86"/>
  <c r="C44" i="86"/>
  <c r="C43" i="86"/>
  <c r="C42" i="86"/>
  <c r="C41" i="86"/>
  <c r="C40" i="86"/>
  <c r="C39" i="86"/>
  <c r="C38" i="86"/>
  <c r="C37" i="86"/>
  <c r="C36" i="86"/>
  <c r="C35" i="86"/>
  <c r="C34" i="86"/>
  <c r="C33" i="86"/>
  <c r="C32" i="86"/>
  <c r="C31" i="86"/>
  <c r="C30" i="86"/>
  <c r="C29" i="86"/>
  <c r="C28" i="86"/>
  <c r="C27" i="86"/>
  <c r="C26" i="86"/>
  <c r="C25" i="86"/>
  <c r="C24" i="86"/>
  <c r="C23" i="86"/>
  <c r="C22" i="86"/>
  <c r="C21" i="86"/>
  <c r="C20" i="86"/>
  <c r="C19" i="86"/>
  <c r="C18" i="86"/>
  <c r="C17" i="86"/>
  <c r="C16" i="86"/>
  <c r="C15" i="86"/>
  <c r="C14" i="86"/>
  <c r="C13" i="86"/>
  <c r="C12" i="86"/>
  <c r="C11" i="86"/>
  <c r="J14" i="140"/>
  <c r="I14" i="140"/>
  <c r="H14" i="140"/>
  <c r="G14" i="140"/>
  <c r="F14" i="140"/>
  <c r="E14" i="140"/>
  <c r="D14" i="140"/>
  <c r="C13" i="140"/>
  <c r="C12" i="140"/>
  <c r="C11" i="140"/>
  <c r="H20" i="139"/>
  <c r="F19" i="139"/>
  <c r="C19" i="139"/>
  <c r="F18" i="139"/>
  <c r="C18" i="139"/>
  <c r="F17" i="139"/>
  <c r="C17" i="139"/>
  <c r="F16" i="139"/>
  <c r="C16" i="139"/>
  <c r="F15" i="139"/>
  <c r="C15" i="139"/>
  <c r="F14" i="139"/>
  <c r="C14" i="139"/>
  <c r="F13" i="139"/>
  <c r="C13" i="139"/>
  <c r="F12" i="139"/>
  <c r="C12" i="139"/>
  <c r="F11" i="139"/>
  <c r="C11" i="139"/>
  <c r="F45" i="138"/>
  <c r="F44" i="138"/>
  <c r="F43" i="138"/>
  <c r="F42" i="138"/>
  <c r="F41" i="138"/>
  <c r="F40" i="138"/>
  <c r="F39" i="138"/>
  <c r="F38" i="138"/>
  <c r="F37" i="138"/>
  <c r="F36" i="138"/>
  <c r="F35" i="138"/>
  <c r="F34" i="138"/>
  <c r="F33" i="138"/>
  <c r="F32" i="138"/>
  <c r="F31" i="138"/>
  <c r="F30" i="138"/>
  <c r="F29" i="138"/>
  <c r="F28" i="138"/>
  <c r="F27" i="138"/>
  <c r="F26" i="138"/>
  <c r="F25" i="138"/>
  <c r="F24" i="138"/>
  <c r="F23" i="138"/>
  <c r="F22" i="138"/>
  <c r="F21" i="138"/>
  <c r="F20" i="138"/>
  <c r="F19" i="138"/>
  <c r="F18" i="138"/>
  <c r="F17" i="138"/>
  <c r="F16" i="138"/>
  <c r="F15" i="138"/>
  <c r="F14" i="138"/>
  <c r="F13" i="138"/>
  <c r="F12" i="138"/>
  <c r="I40" i="102"/>
  <c r="F40" i="102"/>
  <c r="I39" i="102"/>
  <c r="F39" i="102"/>
  <c r="I38" i="102"/>
  <c r="F38" i="102"/>
  <c r="I36" i="102"/>
  <c r="F36" i="102"/>
  <c r="I35" i="102"/>
  <c r="F35" i="102"/>
  <c r="I34" i="102"/>
  <c r="F34" i="102"/>
  <c r="I33" i="102"/>
  <c r="F33" i="102"/>
  <c r="I32" i="102"/>
  <c r="F32" i="102"/>
  <c r="I31" i="102"/>
  <c r="F31" i="102"/>
  <c r="I30" i="102"/>
  <c r="I29" i="102"/>
  <c r="F29" i="102"/>
  <c r="I28" i="102"/>
  <c r="F28" i="102"/>
  <c r="I27" i="102"/>
  <c r="F27" i="102"/>
  <c r="I26" i="102"/>
  <c r="F26" i="102"/>
  <c r="I25" i="102"/>
  <c r="F25" i="102"/>
  <c r="I24" i="102"/>
  <c r="F24" i="102"/>
  <c r="I23" i="102"/>
  <c r="F23" i="102"/>
  <c r="I22" i="102"/>
  <c r="F22" i="102"/>
  <c r="F21" i="102"/>
  <c r="I20" i="102"/>
  <c r="F20" i="102"/>
  <c r="I19" i="102"/>
  <c r="F19" i="102"/>
  <c r="I18" i="102"/>
  <c r="F18" i="102"/>
  <c r="I17" i="102"/>
  <c r="F17" i="102"/>
  <c r="I16" i="102"/>
  <c r="F16" i="102"/>
  <c r="I15" i="102"/>
  <c r="F15" i="102"/>
  <c r="I14" i="102"/>
  <c r="F14" i="102"/>
  <c r="I13" i="102"/>
  <c r="F13" i="102"/>
  <c r="D13" i="102"/>
  <c r="C43" i="110"/>
  <c r="C42" i="110"/>
  <c r="C41" i="110"/>
  <c r="C40" i="110"/>
  <c r="C39" i="110"/>
  <c r="C38" i="110"/>
  <c r="C37" i="110"/>
  <c r="C36" i="110"/>
  <c r="C35" i="110"/>
  <c r="C34" i="110"/>
  <c r="C33" i="110"/>
  <c r="C32" i="110"/>
  <c r="C31" i="110"/>
  <c r="C30" i="110"/>
  <c r="C29" i="110"/>
  <c r="C28" i="110"/>
  <c r="C27" i="110"/>
  <c r="C26" i="110"/>
  <c r="C25" i="110"/>
  <c r="C24" i="110"/>
  <c r="C23" i="110"/>
  <c r="C22" i="110"/>
  <c r="C21" i="110"/>
  <c r="C20" i="110"/>
  <c r="C19" i="110"/>
  <c r="C18" i="110"/>
  <c r="C17" i="110"/>
  <c r="C16" i="110"/>
  <c r="C15" i="110"/>
  <c r="F43" i="107"/>
  <c r="F35" i="107"/>
  <c r="C19" i="108"/>
  <c r="F13" i="103"/>
  <c r="C13" i="103" s="1"/>
  <c r="F14" i="103"/>
  <c r="F15" i="103"/>
  <c r="G16" i="103"/>
  <c r="H16" i="103"/>
  <c r="I14" i="103"/>
  <c r="I15" i="103"/>
  <c r="D25" i="101"/>
  <c r="D14" i="100"/>
  <c r="C29" i="113"/>
  <c r="D29" i="113"/>
  <c r="E29" i="113"/>
  <c r="F29" i="113"/>
  <c r="H29" i="113"/>
  <c r="G15" i="113"/>
  <c r="G29" i="113" s="1"/>
  <c r="L14" i="111"/>
  <c r="D14" i="109"/>
  <c r="E14" i="109"/>
  <c r="F14" i="109"/>
  <c r="G14" i="109"/>
  <c r="H14" i="109"/>
  <c r="I14" i="109"/>
  <c r="J14" i="109"/>
  <c r="D20" i="108"/>
  <c r="E20" i="108"/>
  <c r="G20" i="108"/>
  <c r="H20" i="108"/>
  <c r="J16" i="103"/>
  <c r="K16" i="103"/>
  <c r="C13" i="100"/>
  <c r="C14" i="100"/>
  <c r="C15" i="100"/>
  <c r="D15" i="100"/>
  <c r="D13" i="100"/>
  <c r="E16" i="100"/>
  <c r="F16" i="100"/>
  <c r="G16" i="100"/>
  <c r="H16" i="100"/>
  <c r="D14" i="111"/>
  <c r="E14" i="111"/>
  <c r="F14" i="111"/>
  <c r="G14" i="111"/>
  <c r="H14" i="111"/>
  <c r="I14" i="111"/>
  <c r="J14" i="111"/>
  <c r="K14" i="111"/>
  <c r="C12" i="111"/>
  <c r="C13" i="111"/>
  <c r="C11" i="111"/>
  <c r="C12" i="110"/>
  <c r="C13" i="110"/>
  <c r="C14" i="110"/>
  <c r="C13" i="109"/>
  <c r="C11" i="109"/>
  <c r="C18" i="108"/>
  <c r="C17" i="108"/>
  <c r="C16" i="108"/>
  <c r="C15" i="108"/>
  <c r="C14" i="108"/>
  <c r="C13" i="108"/>
  <c r="C12" i="108"/>
  <c r="C11" i="108"/>
  <c r="F19" i="108"/>
  <c r="F18" i="108"/>
  <c r="F17" i="108"/>
  <c r="F16" i="108"/>
  <c r="F15" i="108"/>
  <c r="F14" i="108"/>
  <c r="F13" i="108"/>
  <c r="F12" i="108"/>
  <c r="F11" i="108"/>
  <c r="F16" i="107"/>
  <c r="F17" i="107"/>
  <c r="F19" i="107"/>
  <c r="F20" i="107"/>
  <c r="F21" i="107"/>
  <c r="F22" i="107"/>
  <c r="F23" i="107"/>
  <c r="F25" i="107"/>
  <c r="F26" i="107"/>
  <c r="F27" i="107"/>
  <c r="F28" i="107"/>
  <c r="F29" i="107"/>
  <c r="F30" i="107"/>
  <c r="F31" i="107"/>
  <c r="F34" i="107"/>
  <c r="F36" i="107"/>
  <c r="F39" i="107"/>
  <c r="F40" i="107"/>
  <c r="F42" i="107"/>
  <c r="F44" i="107"/>
  <c r="F45" i="107"/>
  <c r="F46" i="107"/>
  <c r="F47" i="107"/>
  <c r="F48" i="107"/>
  <c r="F15" i="107"/>
  <c r="F14" i="107"/>
  <c r="F13" i="107"/>
  <c r="C15" i="105"/>
  <c r="C14" i="105"/>
  <c r="C13" i="105"/>
  <c r="D16" i="105"/>
  <c r="E16" i="105"/>
  <c r="G16" i="105"/>
  <c r="H16" i="105"/>
  <c r="F15" i="105"/>
  <c r="F14" i="105"/>
  <c r="F13" i="105"/>
  <c r="C14" i="101"/>
  <c r="D14" i="101"/>
  <c r="C15" i="101"/>
  <c r="D15" i="101"/>
  <c r="C16" i="101"/>
  <c r="D16" i="101"/>
  <c r="C17" i="101"/>
  <c r="D17" i="101"/>
  <c r="C18" i="101"/>
  <c r="D18" i="101"/>
  <c r="C19" i="101"/>
  <c r="D19" i="101"/>
  <c r="C20" i="101"/>
  <c r="D20" i="101"/>
  <c r="C21" i="101"/>
  <c r="D21" i="101"/>
  <c r="C22" i="101"/>
  <c r="D22" i="101"/>
  <c r="C23" i="101"/>
  <c r="D23" i="101"/>
  <c r="C24" i="101"/>
  <c r="D24" i="101"/>
  <c r="C25" i="101"/>
  <c r="C26" i="101"/>
  <c r="D26" i="101"/>
  <c r="C27" i="101"/>
  <c r="D27" i="101"/>
  <c r="C28" i="101"/>
  <c r="D28" i="101"/>
  <c r="C29" i="101"/>
  <c r="D29" i="101"/>
  <c r="C30" i="101"/>
  <c r="D30" i="101"/>
  <c r="C31" i="101"/>
  <c r="D31" i="101"/>
  <c r="C32" i="101"/>
  <c r="D32" i="101"/>
  <c r="C33" i="101"/>
  <c r="D33" i="101"/>
  <c r="C34" i="101"/>
  <c r="D34" i="101"/>
  <c r="C35" i="101"/>
  <c r="D35" i="101"/>
  <c r="C36" i="101"/>
  <c r="D36" i="101"/>
  <c r="C37" i="101"/>
  <c r="D37" i="101"/>
  <c r="C38" i="101"/>
  <c r="D38" i="101"/>
  <c r="C39" i="101"/>
  <c r="D39" i="101"/>
  <c r="C40" i="101"/>
  <c r="D40" i="101"/>
  <c r="C41" i="101"/>
  <c r="D41" i="101"/>
  <c r="C42" i="101"/>
  <c r="D42" i="101"/>
  <c r="C43" i="101"/>
  <c r="D43" i="101"/>
  <c r="C44" i="101"/>
  <c r="D44" i="101"/>
  <c r="C45" i="101"/>
  <c r="D45" i="101"/>
  <c r="C46" i="101"/>
  <c r="D46" i="101"/>
  <c r="C13" i="101"/>
  <c r="D13" i="101"/>
  <c r="E15" i="103"/>
  <c r="D15" i="103"/>
  <c r="E14" i="103"/>
  <c r="D14" i="103"/>
  <c r="E13" i="103"/>
  <c r="D13" i="103"/>
  <c r="I40" i="145"/>
  <c r="C67" i="101" l="1"/>
  <c r="E43" i="145"/>
  <c r="C43" i="145" s="1"/>
  <c r="C14" i="109"/>
  <c r="F20" i="139"/>
  <c r="F16" i="105"/>
  <c r="I16" i="103"/>
  <c r="E15" i="145"/>
  <c r="C15" i="145" s="1"/>
  <c r="E19" i="145"/>
  <c r="C19" i="145" s="1"/>
  <c r="E23" i="145"/>
  <c r="C23" i="145" s="1"/>
  <c r="E27" i="145"/>
  <c r="C27" i="145" s="1"/>
  <c r="E31" i="145"/>
  <c r="C31" i="145" s="1"/>
  <c r="E35" i="145"/>
  <c r="C35" i="145" s="1"/>
  <c r="E39" i="145"/>
  <c r="C39" i="145" s="1"/>
  <c r="C14" i="140"/>
  <c r="F66" i="138"/>
  <c r="D16" i="100"/>
  <c r="C16" i="100"/>
  <c r="E42" i="145"/>
  <c r="C42" i="145" s="1"/>
  <c r="F65" i="145"/>
  <c r="E47" i="145"/>
  <c r="C47" i="145" s="1"/>
  <c r="E44" i="145"/>
  <c r="C44" i="145" s="1"/>
  <c r="E45" i="145"/>
  <c r="C45" i="145" s="1"/>
  <c r="E46" i="145"/>
  <c r="C46" i="145" s="1"/>
  <c r="E41" i="145"/>
  <c r="C41" i="145" s="1"/>
  <c r="E16" i="145"/>
  <c r="C16" i="145" s="1"/>
  <c r="E20" i="145"/>
  <c r="C20" i="145" s="1"/>
  <c r="E24" i="145"/>
  <c r="C24" i="145" s="1"/>
  <c r="E28" i="145"/>
  <c r="C28" i="145" s="1"/>
  <c r="E32" i="145"/>
  <c r="C32" i="145" s="1"/>
  <c r="E36" i="145"/>
  <c r="C36" i="145" s="1"/>
  <c r="E17" i="145"/>
  <c r="C17" i="145" s="1"/>
  <c r="E21" i="145"/>
  <c r="C21" i="145" s="1"/>
  <c r="E25" i="145"/>
  <c r="C25" i="145" s="1"/>
  <c r="E33" i="145"/>
  <c r="C33" i="145" s="1"/>
  <c r="E37" i="145"/>
  <c r="C37" i="145" s="1"/>
  <c r="E40" i="145"/>
  <c r="C40" i="145" s="1"/>
  <c r="E13" i="145"/>
  <c r="C20" i="139"/>
  <c r="C63" i="110"/>
  <c r="C44" i="102"/>
  <c r="C33" i="102"/>
  <c r="C43" i="102"/>
  <c r="C14" i="111"/>
  <c r="C31" i="102"/>
  <c r="C24" i="102"/>
  <c r="C29" i="102"/>
  <c r="I63" i="102"/>
  <c r="F63" i="107"/>
  <c r="F20" i="108"/>
  <c r="C16" i="105"/>
  <c r="E63" i="102"/>
  <c r="F63" i="102"/>
  <c r="D63" i="102"/>
  <c r="C15" i="102"/>
  <c r="C19" i="102"/>
  <c r="C25" i="102"/>
  <c r="C23" i="102"/>
  <c r="C21" i="102"/>
  <c r="C16" i="102"/>
  <c r="C36" i="102"/>
  <c r="C39" i="102"/>
  <c r="C42" i="102"/>
  <c r="C46" i="102"/>
  <c r="C48" i="102"/>
  <c r="C14" i="102"/>
  <c r="C18" i="102"/>
  <c r="C26" i="102"/>
  <c r="C28" i="102"/>
  <c r="C20" i="102"/>
  <c r="C22" i="102"/>
  <c r="C30" i="102"/>
  <c r="C32" i="102"/>
  <c r="C35" i="102"/>
  <c r="C38" i="102"/>
  <c r="C40" i="102"/>
  <c r="C17" i="102"/>
  <c r="C27" i="102"/>
  <c r="C45" i="102"/>
  <c r="C47" i="102"/>
  <c r="C13" i="102"/>
  <c r="C34" i="102"/>
  <c r="F16" i="103"/>
  <c r="C15" i="103"/>
  <c r="D16" i="103"/>
  <c r="E16" i="103"/>
  <c r="D67" i="101"/>
  <c r="C14" i="103"/>
  <c r="E14" i="145"/>
  <c r="C14" i="145" s="1"/>
  <c r="E18" i="145"/>
  <c r="C18" i="145" s="1"/>
  <c r="E22" i="145"/>
  <c r="C22" i="145" s="1"/>
  <c r="E26" i="145"/>
  <c r="C26" i="145" s="1"/>
  <c r="E30" i="145"/>
  <c r="C30" i="145" s="1"/>
  <c r="E34" i="145"/>
  <c r="C34" i="145" s="1"/>
  <c r="E38" i="145"/>
  <c r="C38" i="145" s="1"/>
  <c r="E29" i="145"/>
  <c r="C29" i="145" s="1"/>
  <c r="C16" i="103" l="1"/>
  <c r="C13" i="145"/>
  <c r="C65" i="145" s="1"/>
  <c r="E65" i="145"/>
  <c r="C63" i="102"/>
</calcChain>
</file>

<file path=xl/sharedStrings.xml><?xml version="1.0" encoding="utf-8"?>
<sst xmlns="http://schemas.openxmlformats.org/spreadsheetml/2006/main" count="4060" uniqueCount="788">
  <si>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</si>
  <si>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</si>
  <si>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</si>
  <si>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</si>
  <si>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</si>
  <si>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</si>
  <si>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</si>
  <si>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</si>
  <si>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</si>
  <si>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</si>
  <si>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</si>
  <si>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</si>
  <si>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</si>
  <si>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</si>
  <si>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</si>
  <si>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</si>
  <si>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</si>
  <si>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</si>
  <si>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</si>
  <si>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</si>
  <si>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</si>
  <si>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</si>
  <si>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</si>
  <si>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</si>
  <si>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</si>
  <si>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</si>
  <si>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</si>
  <si>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</si>
  <si>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</si>
  <si>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</si>
  <si>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</si>
  <si>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</si>
  <si>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</si>
  <si>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</si>
  <si>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</si>
  <si>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</si>
  <si>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</si>
  <si>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</si>
  <si>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</si>
  <si>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</si>
  <si>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</si>
  <si>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</si>
  <si>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</si>
  <si>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</si>
  <si>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</si>
  <si>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</si>
  <si>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</si>
  <si>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</si>
  <si>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</si>
  <si>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</si>
  <si>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</si>
  <si>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</si>
  <si>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</si>
  <si>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</si>
  <si>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</si>
  <si>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</si>
  <si>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</si>
  <si>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</si>
  <si>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</si>
  <si>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</si>
  <si>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</si>
  <si>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</si>
  <si>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</si>
  <si>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</si>
  <si>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</si>
  <si>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</si>
  <si>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</si>
  <si>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تم عرض البيانات في أربعة أبواب على الوجه التالي:-</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</si>
  <si>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</si>
  <si>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</si>
  <si>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</si>
  <si>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</si>
  <si>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</si>
  <si>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</si>
  <si>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</si>
  <si>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</si>
  <si>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</si>
  <si>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</si>
  <si>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</si>
  <si>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</si>
  <si>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</si>
  <si>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</si>
  <si>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</si>
  <si>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</si>
  <si>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</si>
  <si>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</si>
  <si>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</si>
  <si>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</si>
  <si>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</si>
  <si>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</si>
  <si>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</si>
  <si>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</si>
  <si>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</si>
  <si>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</si>
  <si>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</si>
  <si>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</si>
  <si>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</si>
  <si>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</si>
  <si>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</si>
  <si>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</si>
  <si>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</si>
  <si>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</si>
  <si>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</si>
  <si>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</si>
  <si>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</si>
  <si>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</si>
  <si>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</si>
  <si>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</si>
  <si>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</si>
  <si>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</si>
  <si>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</si>
  <si>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</si>
  <si>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</si>
  <si>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</si>
  <si>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</si>
  <si>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</si>
  <si>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</si>
  <si>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</si>
  <si>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</si>
  <si>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</si>
  <si>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</si>
  <si>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</si>
  <si>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</si>
  <si>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</si>
  <si>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</si>
  <si>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</si>
  <si>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</si>
  <si>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</si>
  <si>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</si>
  <si>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</si>
  <si>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</si>
  <si>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</si>
  <si>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</si>
  <si>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</si>
  <si>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</si>
  <si>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</si>
  <si>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</si>
  <si>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</si>
  <si>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</si>
  <si>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</si>
  <si>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</si>
  <si>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</si>
  <si>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</si>
  <si>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</si>
  <si>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</si>
  <si>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</si>
  <si>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</si>
  <si>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</si>
  <si>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</si>
  <si>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</si>
  <si>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</si>
  <si>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</si>
  <si>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</si>
  <si>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</si>
  <si>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</si>
  <si>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</si>
  <si>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</si>
  <si>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</si>
  <si>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</si>
  <si>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</si>
  <si>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</si>
  <si>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</si>
  <si>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</si>
  <si>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</si>
  <si>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</si>
  <si>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</si>
  <si>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</si>
  <si>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</si>
  <si>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</si>
  <si>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</si>
  <si>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</si>
  <si>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</si>
  <si>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</si>
  <si>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</si>
  <si>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</si>
  <si>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</si>
  <si>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</si>
  <si>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</si>
  <si>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</si>
  <si>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</si>
  <si>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</si>
  <si>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</si>
  <si>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</si>
  <si>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</si>
  <si>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</si>
  <si>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</si>
  <si>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</si>
  <si>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</si>
  <si>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</si>
  <si>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</si>
  <si>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</si>
  <si>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</si>
  <si>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</si>
  <si>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</si>
  <si>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</si>
  <si>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</si>
  <si>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</si>
  <si>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</si>
  <si>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</si>
  <si>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</si>
  <si>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</si>
  <si>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</si>
  <si>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</si>
  <si>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</si>
  <si>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</si>
  <si>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</si>
  <si>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</si>
  <si>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</si>
  <si>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</si>
  <si>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</si>
  <si>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</si>
  <si>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</si>
  <si>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</si>
  <si>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</si>
  <si>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</si>
  <si>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</si>
  <si>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</si>
  <si>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</si>
  <si>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</si>
  <si>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</si>
  <si>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</si>
  <si>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</si>
  <si>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</si>
  <si>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</si>
  <si>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</si>
  <si>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</si>
  <si>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</si>
  <si>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</si>
  <si>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</si>
  <si>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</si>
  <si>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</si>
  <si>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</si>
  <si>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</si>
  <si>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</si>
  <si>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</si>
  <si>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</si>
  <si>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</si>
  <si>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</si>
  <si>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</si>
  <si>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</si>
  <si>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</si>
  <si>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</si>
  <si>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</si>
  <si>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</si>
  <si>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</si>
  <si>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</si>
  <si>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</si>
  <si>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</si>
  <si>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</si>
  <si>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</si>
  <si>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</si>
  <si>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</si>
  <si>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</si>
  <si>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</si>
  <si>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</si>
  <si>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</si>
  <si>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</si>
  <si>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</si>
  <si>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</si>
  <si>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</si>
  <si>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</si>
  <si>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</si>
  <si>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</si>
  <si>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</si>
  <si>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</si>
  <si>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</si>
  <si>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</si>
  <si>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</si>
  <si>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</si>
  <si>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</si>
  <si>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</si>
  <si>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</si>
  <si>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</si>
  <si>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</si>
  <si>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</si>
  <si>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</si>
  <si>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</si>
  <si>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</si>
  <si>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</si>
  <si>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</si>
  <si>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</si>
  <si>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</si>
  <si>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</si>
  <si>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</si>
  <si>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</si>
  <si>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</si>
  <si>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</si>
  <si>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</si>
  <si>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</si>
  <si>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</si>
  <si>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</si>
  <si>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</si>
  <si>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</si>
  <si>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</si>
  <si>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</si>
  <si>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</si>
  <si>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</si>
  <si>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</si>
  <si>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</si>
  <si>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</si>
  <si>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</si>
  <si>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</si>
  <si>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</si>
  <si>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</si>
  <si>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</si>
  <si>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</si>
  <si>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</si>
  <si>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</si>
  <si>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</si>
  <si>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</si>
  <si>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</si>
  <si>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</si>
  <si>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</si>
  <si>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</si>
  <si>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</si>
  <si>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</si>
  <si>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</si>
  <si>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</si>
  <si>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</si>
  <si>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</si>
  <si>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</si>
  <si>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</si>
  <si>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</si>
  <si>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</si>
  <si>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</si>
  <si>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</si>
  <si>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</si>
  <si>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</si>
  <si>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</si>
  <si>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</si>
  <si>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</si>
  <si>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</si>
  <si>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</si>
  <si>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</si>
  <si>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</si>
  <si>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</si>
  <si>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</si>
  <si>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</si>
  <si>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</si>
  <si>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</si>
  <si>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</si>
  <si>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</si>
  <si>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</si>
  <si>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</si>
  <si>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</si>
  <si>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</si>
  <si>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</si>
  <si>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</si>
  <si>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</si>
  <si>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</si>
  <si>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</si>
  <si>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</si>
  <si>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</si>
  <si>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</si>
  <si>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</si>
  <si>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</si>
  <si>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</si>
  <si>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</si>
  <si>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</si>
  <si>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</si>
  <si>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</si>
  <si>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</si>
  <si>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</si>
  <si>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</si>
  <si>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</si>
  <si>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</si>
  <si>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</si>
  <si>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</si>
  <si>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</si>
  <si>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</si>
  <si>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</si>
  <si>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</si>
  <si>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</si>
  <si>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</si>
  <si>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</si>
  <si>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</si>
  <si>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</si>
  <si>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</si>
  <si>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</si>
  <si>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</si>
  <si>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</si>
  <si>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</si>
  <si>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</si>
  <si>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</si>
  <si>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</si>
  <si>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</si>
  <si>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</si>
  <si>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</si>
  <si>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</si>
  <si>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</si>
  <si>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</si>
  <si>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</si>
  <si>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</si>
  <si>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</si>
  <si>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</si>
  <si>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</si>
  <si>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</si>
  <si>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</si>
  <si>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</si>
  <si>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</si>
  <si>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</si>
  <si>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</si>
  <si>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</si>
  <si>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</si>
  <si>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</si>
  <si>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</si>
  <si>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</si>
  <si>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</si>
  <si>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</si>
  <si>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</si>
  <si>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</si>
  <si>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</si>
  <si>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</si>
  <si>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</si>
  <si>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</si>
  <si>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</si>
  <si>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</si>
  <si>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</si>
  <si>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</si>
  <si>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</si>
  <si>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المشتغلون و تقديرات تعويضات العاملين حسب الجنسية و النشاط الإقتصادي الرئيسي</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</si>
  <si>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</si>
  <si>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</si>
  <si>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</si>
  <si>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</si>
  <si>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</si>
  <si>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</si>
  <si>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</si>
  <si>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</si>
  <si>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</si>
  <si>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</si>
  <si>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</si>
  <si>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</si>
  <si>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</si>
  <si>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</si>
  <si>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</si>
  <si>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</si>
  <si>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</si>
  <si>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</si>
  <si>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</si>
  <si>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</si>
  <si>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</si>
  <si>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</si>
  <si>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</si>
  <si>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</si>
  <si>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</si>
  <si>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</si>
  <si>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t>تجارة التجزئه في السلع المستعملة بالمتاجر والأدوات المنزلية المستعملة (الحراج)</t>
  </si>
  <si>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</si>
  <si>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</si>
  <si>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r>
      <t xml:space="preserve">ملحق
الاستمارة السنوية لإحصاءات تجارة الجملة والتجزئة
</t>
    </r>
    <r>
      <rPr>
        <b/>
        <sz val="14"/>
        <rFont val="Arial"/>
        <family val="2"/>
      </rPr>
      <t>Appendix
Annual questionnaire of
WHOLESAL AND RETAIL TRADE Statistics</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</si>
  <si>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</si>
  <si>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</si>
  <si>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</si>
  <si>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</si>
  <si>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</si>
  <si>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</si>
  <si>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</si>
  <si>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</si>
  <si>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</si>
  <si>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</si>
  <si>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</si>
  <si>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</si>
  <si>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</si>
  <si>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</si>
  <si>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</si>
  <si>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</si>
  <si>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</si>
  <si>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</si>
  <si>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</si>
  <si>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</si>
  <si>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</si>
  <si>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</si>
  <si>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</si>
  <si>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</si>
  <si>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r>
      <rPr>
        <b/>
        <sz val="10"/>
        <rFont val="Arial"/>
        <family val="2"/>
      </rPr>
      <t>رمز النشاط</t>
    </r>
    <r>
      <rPr>
        <sz val="10"/>
        <rFont val="Arial"/>
        <family val="2"/>
      </rPr>
      <t xml:space="preserve">
</t>
    </r>
    <r>
      <rPr>
        <sz val="8"/>
        <rFont val="Arial"/>
        <family val="2"/>
      </rPr>
      <t>Activity Code</t>
    </r>
  </si>
  <si>
    <r>
      <t>Ministry of Development Planning &amp; Statistics is pleased to present the</t>
    </r>
    <r>
      <rPr>
        <b/>
        <sz val="12"/>
        <color indexed="10"/>
        <rFont val="Arial"/>
        <family val="2"/>
      </rPr>
      <t xml:space="preserve"> </t>
    </r>
    <r>
      <rPr>
        <b/>
        <sz val="12"/>
        <color indexed="8"/>
        <rFont val="Arial"/>
        <family val="2"/>
      </rPr>
      <t>annual bulletin of its series of bulletins within the framework of the Ministry ambitious and balanced plan in providing and developing Economic Statistics.</t>
    </r>
    <r>
      <rPr>
        <b/>
        <sz val="12"/>
        <color indexed="9"/>
        <rFont val="Arial"/>
        <family val="2"/>
      </rPr>
      <t>XXXXXXXXXXXXXXXXXXXXXXXXX</t>
    </r>
  </si>
  <si>
    <r>
      <t>The Ministry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</si>
  <si>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</si>
  <si>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تجارة التجزئة في الأغذية والمشروبات والتبؤ في المتاجر المتخصصه الاخرى</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</si>
  <si>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</si>
  <si>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جدول رقم (3)</t>
  </si>
  <si>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</si>
  <si>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t>وترحب الوزارة بأية ملاحظات وإقتراحات من شأنها تحسين مضمون هذه النشرة.</t>
  </si>
  <si>
    <t>كما يسر الوزارة أن تتقدم بالشكر الجزيل لمسؤولي المنشآت من مؤسسات وشركات لتعاونهم ومساهمتهم في إصدار هذه النشرة.</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</si>
  <si>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</si>
  <si>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</si>
  <si>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</si>
  <si>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</si>
  <si>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</si>
  <si>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</si>
  <si>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</si>
  <si>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</si>
  <si>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</si>
  <si>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</si>
  <si>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</si>
  <si>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</si>
  <si>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</si>
  <si>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</si>
  <si>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</si>
  <si>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</si>
  <si>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</si>
  <si>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</si>
  <si>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</si>
  <si>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</si>
  <si>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</si>
  <si>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</si>
  <si>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</si>
  <si>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</si>
  <si>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</si>
  <si>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</si>
  <si>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</si>
  <si>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</si>
  <si>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</si>
  <si>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</si>
  <si>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</si>
  <si>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</si>
  <si>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</si>
  <si>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</si>
  <si>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</si>
  <si>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</si>
  <si>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</si>
  <si>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</si>
  <si>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</si>
  <si>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</si>
  <si>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</si>
  <si>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</si>
  <si>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</si>
  <si>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</si>
  <si>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</si>
  <si>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</si>
  <si>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</si>
  <si>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</si>
  <si>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</si>
  <si>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</si>
  <si>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</si>
  <si>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</si>
  <si>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</si>
  <si>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</si>
  <si>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</si>
  <si>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</si>
  <si>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</si>
  <si>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</si>
  <si>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</si>
  <si>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</si>
  <si>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</si>
  <si>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</si>
  <si>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</si>
  <si>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</si>
  <si>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</si>
  <si>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</si>
  <si>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</si>
  <si>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</si>
  <si>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</si>
  <si>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</si>
  <si>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</si>
  <si>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</si>
  <si>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</si>
  <si>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</si>
  <si>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</si>
  <si>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</si>
  <si>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</si>
  <si>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</si>
  <si>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</si>
  <si>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</si>
  <si>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</si>
  <si>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</si>
  <si>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</si>
  <si>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</si>
  <si>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</si>
  <si>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</si>
  <si>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</si>
  <si>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</si>
  <si>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</si>
  <si>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</si>
  <si>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</si>
  <si>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</si>
  <si>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</si>
  <si>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</si>
  <si>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</si>
  <si>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</si>
  <si>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</si>
  <si>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</si>
  <si>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</si>
  <si>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</si>
  <si>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</si>
  <si>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</si>
  <si>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</si>
  <si>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</si>
  <si>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</si>
  <si>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</si>
  <si>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</si>
  <si>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</si>
  <si>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</si>
  <si>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</si>
  <si>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</si>
  <si>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</si>
  <si>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</si>
  <si>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</si>
  <si>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</si>
  <si>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</si>
  <si>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</si>
  <si>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</si>
  <si>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</si>
  <si>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</si>
  <si>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</si>
  <si>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</si>
  <si>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</si>
  <si>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</si>
  <si>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</si>
  <si>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</si>
  <si>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</si>
  <si>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</si>
  <si>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</si>
  <si>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</si>
  <si>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</si>
  <si>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</si>
  <si>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</si>
  <si>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</si>
  <si>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</si>
  <si>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</si>
  <si>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</si>
  <si>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</si>
  <si>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</si>
  <si>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</si>
  <si>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</si>
  <si>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</si>
  <si>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</si>
  <si>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</si>
  <si>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</si>
  <si>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</si>
  <si>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</si>
  <si>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</si>
  <si>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</si>
  <si>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</si>
  <si>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</si>
  <si>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</si>
  <si>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</si>
  <si>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</si>
  <si>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</si>
  <si>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</si>
  <si>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</si>
  <si>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</si>
  <si>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</si>
  <si>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</si>
  <si>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</si>
  <si>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</si>
  <si>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</si>
  <si>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</si>
  <si>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</si>
  <si>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</si>
  <si>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</si>
  <si>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</si>
  <si>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</si>
  <si>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</si>
  <si>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</si>
  <si>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</si>
  <si>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</si>
  <si>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</si>
  <si>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</si>
  <si>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 xml:space="preserve">Sale, Maintenance &amp; Repair of Motorcycles &amp; Related Parts &amp;
</t>
  </si>
  <si>
    <t>(تجارة الجملة بالعمولة (القومسيون ، السماسرة</t>
  </si>
  <si>
    <t>انواع البيع الأخرى بالتجزئة في المتاجر غير المتخصصة ( وتشمل محلات الاقسام )</t>
  </si>
  <si>
    <t>NUMBER OF ESTABLISHMENTS &amp; EMPLOYEES BY SIZE OF ESTABLISHMENT &amp; MAIN ECONOMIC CTIVITY 2014(two digits)</t>
  </si>
  <si>
    <t>NUMBER OF ESTABLISHMENTS &amp; EMPLOYEES BY SIZE OF ESTABLISHMENT &amp; MAIN ECONOMIC ACTIVITY 2014(four digits)</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</si>
  <si>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</si>
  <si>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</si>
  <si>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</si>
  <si>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</si>
  <si>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</si>
  <si>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</si>
  <si>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</si>
  <si>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2010</t>
    </r>
    <r>
      <rPr>
        <sz val="16"/>
        <color indexed="8"/>
        <rFont val="Arial"/>
        <family val="2"/>
      </rPr>
      <t xml:space="preserve"> م.</t>
    </r>
  </si>
  <si>
    <t xml:space="preserve"> - Comprehensive frame was prepared for operating economic activities based on data of the 2010 establishments’ census.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</si>
  <si>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</si>
  <si>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</si>
  <si>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</si>
  <si>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</si>
  <si>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</si>
  <si>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</si>
  <si>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</si>
  <si>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</si>
  <si>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</si>
  <si>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</si>
  <si>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</si>
  <si>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</si>
  <si>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</si>
  <si>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</si>
  <si>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</si>
  <si>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</si>
  <si>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</si>
  <si>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</si>
  <si>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</si>
  <si>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</si>
  <si>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</si>
  <si>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</si>
  <si>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</si>
  <si>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</si>
  <si>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</si>
  <si>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</si>
  <si>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</si>
  <si>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</si>
  <si>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</si>
  <si>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</si>
  <si>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</si>
  <si>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</si>
  <si>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</si>
  <si>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</si>
  <si>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</si>
  <si>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</si>
  <si>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</si>
  <si>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</si>
  <si>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</si>
  <si>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</si>
  <si>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</si>
  <si>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</si>
  <si>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</si>
  <si>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</si>
  <si>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</si>
  <si>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</si>
  <si>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</si>
  <si>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</si>
  <si>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r>
      <t xml:space="preserve">النشرة السنوية
لإحصاءات تجارة الجملة والتجزئة
</t>
    </r>
    <r>
      <rPr>
        <b/>
        <sz val="16"/>
        <color indexed="8"/>
        <rFont val="Arial"/>
        <family val="2"/>
      </rPr>
      <t>THE ANNUAL BULLETIN OF
 WHOLESALE AND RETAIL TRADE STATISTICS
2015</t>
    </r>
  </si>
  <si>
    <r>
      <rPr>
        <b/>
        <sz val="20"/>
        <color indexed="8"/>
        <rFont val="Arial"/>
        <family val="2"/>
      </rPr>
      <t>العدد الثامن والعشرون</t>
    </r>
    <r>
      <rPr>
        <b/>
        <sz val="16"/>
        <color indexed="8"/>
        <rFont val="Arial"/>
        <family val="2"/>
      </rPr>
      <t xml:space="preserve">
28</t>
    </r>
    <r>
      <rPr>
        <b/>
        <vertAlign val="superscript"/>
        <sz val="16"/>
        <color indexed="8"/>
        <rFont val="Arial"/>
        <family val="2"/>
      </rPr>
      <t>th</t>
    </r>
    <r>
      <rPr>
        <b/>
        <sz val="16"/>
        <color indexed="8"/>
        <rFont val="Arial"/>
        <family val="2"/>
      </rPr>
      <t xml:space="preserve"> Issue</t>
    </r>
  </si>
  <si>
    <t>عدد المنشآت والمشتغلين حسب حجم المنشأة و النشاط الإقتصادي الرئيسي (الحد الثاني)  2015</t>
  </si>
  <si>
    <t>عدد المنشآت والمشتغلين حسب حجم المنشأة و النشاط الإقتصادي الرئيسي  (الحد الرابع) 2015</t>
  </si>
  <si>
    <t>المشتغلون حسب الجنسية و الجنس و النشاط الإقتصادي الرئيسي (الحد الثاني) 2015</t>
  </si>
  <si>
    <t>المشتغلون حسب الجنسية و الجنس و النشاط الإقتصادي الرئيسي  (الحد الرابع )2015</t>
  </si>
  <si>
    <t>المشتغلون و تقديرات تعويضات العاملين حسب الجنسية و النشاط الإقتصادي الرئيسي  (الحد الثاني)2015</t>
  </si>
  <si>
    <t>المشتغلون و تقديرات تعويضات العاملين حسب الجنسية و النشاط الإقتصادي الرئيسي  (الحد الرابع)2015</t>
  </si>
  <si>
    <t>عدد المشتغلين وتقديرات تعويضات العاملين حسب الجنس والمهنة 2015</t>
  </si>
  <si>
    <t>تقديرات قيمة المستلزمات السلعية حسب النشاط الاقتصادي (الحد  الثاني ) 2015</t>
  </si>
  <si>
    <t>تقديرات قيمة المستلزمات السلعية حسب النشاط الاقتصادي (الحد الرابع) 2015</t>
  </si>
  <si>
    <t>تقديرات قيمة المستلزمات الخدمية حسب النشاط الإقتصادي (الحد الثاني) 2015</t>
  </si>
  <si>
    <t>تقديرات قيمة المستلزمات الخدمية حسب النشاط الإقتصادي (الحد الرابع) 2015</t>
  </si>
  <si>
    <t>المشتريات والمبيعات والموجودات خلال السنة حسب نوع التجارة 2015</t>
  </si>
  <si>
    <t>تقديرات القيمة المضافة حسب النشاط الاقتصادي الرئيسي (الحد الثاني) 2015</t>
  </si>
  <si>
    <t>تقديرات القيمة المضافة حسب النشاط الاقتصادي الرئيسي (الحد الرابع) 2015</t>
  </si>
  <si>
    <t>أهم المؤشرات الإقتصادية حسب النشاط الإقتصادي الرئيسي (الحد الثاني) 2015</t>
  </si>
  <si>
    <t>أهم المؤشرات الإقتصادية حسب النشاط الإقتصادي الرئيسي (الحد الرابع) 2015</t>
  </si>
  <si>
    <t>الفصل الأول
إطار المنشأت العاملة</t>
  </si>
  <si>
    <t>EMPLOYEES BY SEX, NATIONALITY &amp; MAIN ECONOMIC ACTIVITY  (two digits)  2015</t>
  </si>
  <si>
    <t>EMPLOYEES BY SEX, NATIONALITY &amp; MAIN ECONOMIC ACTIVITY (four  digits)  2015</t>
  </si>
  <si>
    <t>EMPLOYEES &amp; ESTIMATE COMPENSATION OF EMPLOYEES BY NATIONALITY &amp; MAIN ECONOMIC ACTIVITY  (two digits)  2015</t>
  </si>
  <si>
    <t>EMPLOYEES &amp; ESTIMATE COMPENSATION OF EMPLOYEES BY NATIONALITY &amp; MAIN ECONOMIC ACTIVITY( four digits)  2015</t>
  </si>
  <si>
    <t>NUMBER OF EMPLOYEES &amp; ESTIMATES COMPENSATION OF EMPLOYEES BY SEX &amp; OCCUPATION  2015</t>
  </si>
  <si>
    <t>ESTIMATES OF VALUE OF INTERMEDIATE GOODS BY MAIN ECONOMIC ACTIVITY (two digits)  2015</t>
  </si>
  <si>
    <t>ESTIMATES OF VALUE OF INTERMEDIATE GOODS BY MAIN ECONOMIC ACTIVITY (four digits)  2015</t>
  </si>
  <si>
    <t>ESTIMATES OF VALUE OF INTERMEDIATE SERVICES BY MAIN ECONOMIC ACTIVITY (two digits)  2015</t>
  </si>
  <si>
    <t>ESTIMATES OF VALUE OF INTERMEDIATE SERVICES BY MAIN ECONOMIC ACTIVITY (four digits)  2015</t>
  </si>
  <si>
    <t>PURCHASES,SALE&amp; STOCKS DURING THE YEAR by  TYPE OF TRADE  2015</t>
  </si>
  <si>
    <t>ESTIMATES OF VALUE ADDED BY MAIN ECONOMIC ACTIVITY (two digits)  2015</t>
  </si>
  <si>
    <t>ESTIMATES OF VALUE ADDED BY MAIN ECONOMIC ACTIVITY  (four digits)  2015</t>
  </si>
  <si>
    <t>MAIN ECONOMIC INDICATORS BY MAIN ECONOMIC ACTIVITY  (two digits)  2015</t>
  </si>
  <si>
    <t>MAIN ECONOMIC INDICATORS BY MAIN ECONOMIC ACTIVITY (two digits)  2015</t>
  </si>
  <si>
    <t>NUMBER OF EMPLOYEES BY SEX, NATIONALITY &amp; MAIN ECONOMIC ACTIVITY (two digits)  2015</t>
  </si>
  <si>
    <t>NUMBER OF EMPLOYEES BY SEX, NATIONALITY &amp; MAIN ECONOMIC ACTIVITY (four digits)  2015</t>
  </si>
  <si>
    <t>NUMBER OF EMPLOYEES &amp; ESTIMATE COMPENSATION OF EMPLOYEES BY NATIONALITY &amp; MAIN ECONOMIC ACTIVITY  (two digits)  2015</t>
  </si>
  <si>
    <t>NUMBER OF EMPLOYEES &amp; ESTIMATE COMPENSATION OF EMPLOYEES BY NATIONALITY &amp; MAIN ECONOMIC ACTIVITY  (four digits)  2015</t>
  </si>
  <si>
    <t>PURCHASES,SALE&amp; STOCKS DURING THE YEAR by TYPE OF TRADE  2015</t>
  </si>
  <si>
    <t>عدد المشتغلين حسب الجنس و الجنسية و النشاط الإقتصادي الرئيسي (الحد الثاني) 2015</t>
  </si>
  <si>
    <t>عدد المشتغلين حسب الجنس و الجنسية و النشاط الإقتصادي الرئيسي (الحد الرابع) 2015</t>
  </si>
  <si>
    <t>عدد المشتغلون و تقديرات تعويضات العاملين حسب الجنسية و النشاط الإقتصادي الرئيسي (الحد الثاني) 2015</t>
  </si>
  <si>
    <t>عدد المشتغلون و تقديرات تعويضات العاملين حسب الجنسية و النشاط الإقتصادي الرئيسي (الحد الرابع) 2015</t>
  </si>
  <si>
    <t>تقديرات قيمة المستلزمات السلعية حسب النشاط الاقتصادي (الحد الثاني) 2015</t>
  </si>
  <si>
    <t>عدد المشتغلون و تقديرات تعويضات العاملين حسب الجنسية و النشاط الإقتصادي الرئيسي (الحد الرابع)2015</t>
  </si>
  <si>
    <t>تقديرات القيمة المضافة حسب النشاط الاقتصادي الرئيسي (الحد الرابع ) 2015</t>
  </si>
  <si>
    <t>MAIN ECONOMIC INDICATORS BY MAIN ECONOMIC ACTIVITY  (four digits)  2015</t>
  </si>
  <si>
    <t>ESTIMATES OF VALUE ADDED BY MAIN ECONOMIC ACTIVITY (four digits)  2015</t>
  </si>
  <si>
    <t>ESTIMATES OF VALUE ADDED BY MAIN ECONOMIC ACTIVITY  (two digits)  2015</t>
  </si>
  <si>
    <t>PURCHASES,SALE&amp; STOCKS DURING THE YEAR by  TYPE OF TRADE 2015</t>
  </si>
  <si>
    <t>ESTIMATES OF VALUE OF INTERMEDIATE GOODS BY MAIN ECONOMIC ACTIVITY   (four digits)  2015</t>
  </si>
  <si>
    <t>ESTIMATES OF VALUE OF INTERMEDIATE GOODS BY MAIN ECONOMIC ACTIVITY   (two digits)  2015</t>
  </si>
  <si>
    <t>NUMBER OF EMPLOYEES &amp; ESTIMATE COMPENSATION OF EMPLOYEES BY NATIONALITY &amp; MAIN ECONOMIC ACTIVITY (two digits)  2015</t>
  </si>
  <si>
    <t>NUMBER OF EMPLOYEES BY SEX, NATIONALITY &amp; MAIN ECONOMIC ACTIVITY  (two digits)  2015</t>
  </si>
  <si>
    <t>MAIN ECONOMIC INDICATORS BY MAIN ECONOMIC ACTIVITY (four digits)  2015</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</si>
  <si>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</si>
  <si>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 تغطي النشرة بيانات عام 2015 
</t>
  </si>
  <si>
    <t>The bulletin covers 2015 data</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</si>
  <si>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</si>
  <si>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</si>
  <si>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</si>
  <si>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wholesale and retail sale of used vehicles ssuch asambulances and minibu</t>
  </si>
  <si>
    <t xml:space="preserve">Wholesale of construction materials, hardware, plumbing and heating equipment and supplies
</t>
  </si>
  <si>
    <t xml:space="preserve">Wholesale of industrial machines ( Carpentry and sawmills )
</t>
  </si>
  <si>
    <t>البيع بالتجزئة للاجهزة المنزلية (الراديو،التلفزيون،الثلاجات، ..الخ)</t>
  </si>
  <si>
    <t xml:space="preserve">نشاط تجارة الجملة والتجزئة (منشأت تستخدم 10 مشتغلين فأكثر)                                                                          </t>
  </si>
  <si>
    <t>ييع المعدات الصوتية والبصرية بالتجزئة في المتاجر المتخصصة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</si>
</sst>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80" x14ac:knownFonts="1">
    <font>
      <sz val="11"/>
      <color theme="1"/>
      <name val="Arial"/>
      <family val="2"/>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Arial"/>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s>
  <cellStyleXfs count="18">
    <xf numFmtId="0" fontId="0" fillId="0" borderId="0"/>
    <xf numFmtId="0" fontId="37" fillId="0" borderId="0" applyNumberFormat="0" applyFill="0" applyBorder="0" applyAlignment="0" applyProtection="0">
      <alignment vertical="top"/>
      <protection locked="0"/>
    </xf>
    <xf numFmtId="0" fontId="45" fillId="0" borderId="0"/>
    <xf numFmtId="0" fontId="20" fillId="0" borderId="0"/>
    <xf numFmtId="0" fontId="55" fillId="0" borderId="0"/>
    <xf numFmtId="0" fontId="70" fillId="0" borderId="0"/>
    <xf numFmtId="0" fontId="71" fillId="0" borderId="0"/>
    <xf numFmtId="0" fontId="1"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79" fillId="0" borderId="0"/>
  </cellStyleXfs>
  <cellXfs count="665">
    <xf numFmtId="0" fontId="0" fillId="0" borderId="0" xfId="0"/>
    <xf numFmtId="0" fontId="12" fillId="0" borderId="0" xfId="0" applyFont="1" applyAlignment="1">
      <alignment vertical="center" wrapText="1"/>
    </xf>
    <xf numFmtId="0" fontId="12"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2" fillId="0" borderId="0" xfId="0" applyFont="1" applyAlignment="1">
      <alignment vertical="center" wrapText="1" readingOrder="1"/>
    </xf>
    <xf numFmtId="0" fontId="3" fillId="0" borderId="0" xfId="0" applyFont="1" applyAlignment="1">
      <alignment vertical="center" wrapText="1"/>
    </xf>
    <xf numFmtId="0" fontId="70" fillId="0" borderId="0" xfId="5" applyAlignment="1">
      <alignment vertical="center"/>
    </xf>
    <xf numFmtId="0" fontId="5" fillId="0" borderId="0" xfId="0" applyFont="1"/>
    <xf numFmtId="0" fontId="3" fillId="0" borderId="0" xfId="0" applyFont="1" applyAlignment="1">
      <alignment horizontal="right"/>
    </xf>
    <xf numFmtId="0" fontId="8" fillId="0" borderId="0" xfId="0" applyFont="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right" vertical="center" wrapText="1"/>
    </xf>
    <xf numFmtId="0" fontId="0" fillId="0" borderId="0" xfId="0" applyFill="1"/>
    <xf numFmtId="0" fontId="4" fillId="0" borderId="0" xfId="0" applyFont="1" applyAlignment="1">
      <alignment vertical="center" wrapText="1"/>
    </xf>
    <xf numFmtId="0" fontId="3" fillId="0" borderId="0" xfId="0" applyFont="1" applyAlignment="1">
      <alignment horizontal="center" vertical="center" wrapText="1"/>
    </xf>
    <xf numFmtId="0" fontId="2" fillId="0" borderId="0" xfId="7" applyFont="1" applyAlignment="1">
      <alignment horizontal="center" vertical="center" wrapText="1" readingOrder="1"/>
    </xf>
    <xf numFmtId="0" fontId="3" fillId="0" borderId="0" xfId="7" applyFont="1" applyAlignment="1">
      <alignment vertical="center"/>
    </xf>
    <xf numFmtId="0" fontId="6" fillId="0" borderId="0" xfId="7" applyFont="1" applyAlignment="1">
      <alignment horizontal="center" vertical="center" wrapText="1"/>
    </xf>
    <xf numFmtId="0" fontId="2" fillId="0" borderId="0" xfId="7" applyFont="1" applyAlignment="1">
      <alignment vertical="center" wrapText="1" readingOrder="1"/>
    </xf>
    <xf numFmtId="0" fontId="5" fillId="0" borderId="0" xfId="7" applyFont="1" applyAlignment="1">
      <alignment vertical="center" wrapText="1" readingOrder="1"/>
    </xf>
    <xf numFmtId="0" fontId="3" fillId="0" borderId="0" xfId="7" applyFont="1" applyAlignment="1">
      <alignment vertical="center" wrapText="1"/>
    </xf>
    <xf numFmtId="0" fontId="3" fillId="0" borderId="0" xfId="7" applyFont="1" applyAlignment="1">
      <alignment vertical="top" wrapText="1"/>
    </xf>
    <xf numFmtId="0" fontId="21" fillId="0" borderId="0" xfId="7" applyFont="1" applyAlignment="1">
      <alignment horizontal="justify" vertical="center" wrapText="1" readingOrder="2"/>
    </xf>
    <xf numFmtId="0" fontId="21" fillId="0" borderId="0" xfId="7" applyFont="1" applyAlignment="1">
      <alignment vertical="center" wrapText="1"/>
    </xf>
    <xf numFmtId="0" fontId="2" fillId="0" borderId="0" xfId="7" applyFont="1" applyAlignment="1">
      <alignment horizontal="distributed" vertical="center" wrapText="1" readingOrder="1"/>
    </xf>
    <xf numFmtId="0" fontId="3" fillId="0" borderId="0" xfId="7" applyFont="1" applyAlignment="1">
      <alignment horizontal="distributed" vertical="center"/>
    </xf>
    <xf numFmtId="0" fontId="5" fillId="0" borderId="0" xfId="7" applyFont="1" applyAlignment="1">
      <alignment horizontal="distributed" vertical="center" wrapText="1" readingOrder="1"/>
    </xf>
    <xf numFmtId="0" fontId="3" fillId="0" borderId="0" xfId="7" applyFont="1" applyAlignment="1">
      <alignment horizontal="distributed" vertical="center" wrapText="1"/>
    </xf>
    <xf numFmtId="49" fontId="3" fillId="0" borderId="0" xfId="7" applyNumberFormat="1" applyFont="1" applyAlignment="1">
      <alignment horizontal="right" vertical="top" wrapText="1"/>
    </xf>
    <xf numFmtId="0" fontId="21" fillId="0" borderId="0" xfId="7" applyFont="1" applyAlignment="1">
      <alignment horizontal="distributed" vertical="center" wrapText="1"/>
    </xf>
    <xf numFmtId="0" fontId="3" fillId="0" borderId="0" xfId="7" applyFont="1" applyAlignment="1">
      <alignment horizontal="distributed" vertical="top" wrapText="1"/>
    </xf>
    <xf numFmtId="0" fontId="28" fillId="0" borderId="0" xfId="1" applyFont="1" applyFill="1" applyBorder="1" applyAlignment="1" applyProtection="1">
      <alignment horizontal="distributed" vertical="center"/>
    </xf>
    <xf numFmtId="0" fontId="4" fillId="0" borderId="0" xfId="7" applyFont="1" applyFill="1" applyAlignment="1">
      <alignment horizontal="distributed" vertical="center"/>
    </xf>
    <xf numFmtId="0" fontId="5" fillId="0" borderId="0" xfId="7" applyFont="1" applyAlignment="1">
      <alignment horizontal="left" vertical="top" wrapText="1" indent="2"/>
    </xf>
    <xf numFmtId="0" fontId="5" fillId="0" borderId="0" xfId="7" applyFont="1" applyAlignment="1">
      <alignment vertical="top" wrapText="1"/>
    </xf>
    <xf numFmtId="0" fontId="16" fillId="0" borderId="0" xfId="7" applyFont="1" applyAlignment="1">
      <alignment horizontal="distributed" vertical="top" wrapText="1"/>
    </xf>
    <xf numFmtId="0" fontId="16" fillId="0" borderId="0" xfId="7" applyFont="1" applyAlignment="1">
      <alignment horizontal="right" vertical="top" wrapText="1" indent="3" readingOrder="2"/>
    </xf>
    <xf numFmtId="0" fontId="1" fillId="0" borderId="0" xfId="7"/>
    <xf numFmtId="0" fontId="32" fillId="0" borderId="0" xfId="7" applyFont="1" applyAlignment="1">
      <alignment horizontal="justify" readingOrder="2"/>
    </xf>
    <xf numFmtId="0" fontId="16" fillId="0" borderId="0" xfId="7" applyFont="1" applyAlignment="1">
      <alignment horizontal="distributed" vertical="top" wrapText="1" readingOrder="2"/>
    </xf>
    <xf numFmtId="0" fontId="23" fillId="0" borderId="0" xfId="7" applyFont="1" applyAlignment="1">
      <alignment horizontal="distributed" vertical="top" wrapText="1" readingOrder="2"/>
    </xf>
    <xf numFmtId="0" fontId="3" fillId="0" borderId="0" xfId="0" applyFont="1" applyAlignment="1">
      <alignment vertical="top"/>
    </xf>
    <xf numFmtId="0" fontId="4" fillId="0" borderId="0" xfId="0" applyFont="1" applyAlignment="1">
      <alignment vertical="top"/>
    </xf>
    <xf numFmtId="0" fontId="0" fillId="0" borderId="0" xfId="0" applyBorder="1"/>
    <xf numFmtId="0" fontId="8" fillId="0" borderId="0" xfId="0" applyFont="1" applyAlignment="1">
      <alignment vertical="center" wrapText="1"/>
    </xf>
    <xf numFmtId="49" fontId="24" fillId="0" borderId="0" xfId="7" applyNumberFormat="1" applyFont="1" applyAlignment="1">
      <alignment horizontal="left" vertical="top" wrapText="1" readingOrder="2"/>
    </xf>
    <xf numFmtId="0" fontId="0" fillId="0" borderId="0" xfId="0" applyFont="1"/>
    <xf numFmtId="0" fontId="34" fillId="0" borderId="0" xfId="0" applyFont="1" applyBorder="1" applyAlignment="1">
      <alignment horizontal="right" vertical="center" wrapText="1" indent="1"/>
    </xf>
    <xf numFmtId="0" fontId="71" fillId="0" borderId="0" xfId="6" applyAlignment="1">
      <alignment vertical="center"/>
    </xf>
    <xf numFmtId="0" fontId="5" fillId="0" borderId="0" xfId="6" applyFont="1" applyAlignment="1">
      <alignment vertical="center" readingOrder="1"/>
    </xf>
    <xf numFmtId="0" fontId="3" fillId="0" borderId="0" xfId="6" applyFont="1" applyAlignment="1">
      <alignment vertical="center"/>
    </xf>
    <xf numFmtId="0" fontId="8" fillId="0" borderId="0" xfId="0" applyFont="1" applyBorder="1" applyAlignment="1">
      <alignment horizontal="center" vertical="center" wrapText="1"/>
    </xf>
    <xf numFmtId="0" fontId="20" fillId="2"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43" fillId="3" borderId="7" xfId="0" applyFont="1" applyFill="1" applyBorder="1" applyAlignment="1">
      <alignment horizontal="center" vertical="top" wrapText="1"/>
    </xf>
    <xf numFmtId="0" fontId="46" fillId="2" borderId="3" xfId="0" applyFont="1" applyFill="1" applyBorder="1" applyAlignment="1">
      <alignment horizontal="left" vertical="center" wrapText="1" indent="1"/>
    </xf>
    <xf numFmtId="0" fontId="46" fillId="3" borderId="4" xfId="0" applyFont="1" applyFill="1" applyBorder="1" applyAlignment="1">
      <alignment horizontal="left" vertical="center" wrapText="1" indent="1"/>
    </xf>
    <xf numFmtId="0" fontId="20" fillId="2" borderId="3" xfId="0" applyFont="1" applyFill="1" applyBorder="1" applyAlignment="1">
      <alignment horizontal="right" vertical="center" wrapText="1" indent="1"/>
    </xf>
    <xf numFmtId="0" fontId="20" fillId="3" borderId="4" xfId="0" applyFont="1" applyFill="1" applyBorder="1" applyAlignment="1">
      <alignment horizontal="right" vertical="center" wrapText="1" indent="1"/>
    </xf>
    <xf numFmtId="0" fontId="39" fillId="2" borderId="6" xfId="0" applyFont="1" applyFill="1" applyBorder="1" applyAlignment="1">
      <alignment horizontal="center" vertical="center" wrapText="1"/>
    </xf>
    <xf numFmtId="0" fontId="46" fillId="2" borderId="6" xfId="0" applyFont="1" applyFill="1" applyBorder="1" applyAlignment="1">
      <alignment horizontal="left" vertical="center" wrapText="1" indent="1"/>
    </xf>
    <xf numFmtId="0" fontId="20" fillId="2" borderId="6" xfId="0" applyFont="1" applyFill="1" applyBorder="1" applyAlignment="1">
      <alignment horizontal="right" vertical="center" wrapText="1" indent="1"/>
    </xf>
    <xf numFmtId="0" fontId="8" fillId="0" borderId="0" xfId="0" applyFont="1" applyBorder="1" applyAlignment="1">
      <alignment vertical="center" wrapText="1"/>
    </xf>
    <xf numFmtId="0" fontId="39" fillId="3" borderId="5" xfId="0" applyFont="1" applyFill="1" applyBorder="1" applyAlignment="1">
      <alignment horizontal="center" vertical="center" wrapText="1"/>
    </xf>
    <xf numFmtId="0" fontId="46" fillId="3" borderId="5" xfId="0" applyFont="1" applyFill="1" applyBorder="1" applyAlignment="1">
      <alignment horizontal="left" vertical="center" wrapText="1" indent="1"/>
    </xf>
    <xf numFmtId="0" fontId="46" fillId="2" borderId="5" xfId="0" applyFont="1" applyFill="1" applyBorder="1" applyAlignment="1">
      <alignment horizontal="left" vertical="center" wrapText="1" indent="1"/>
    </xf>
    <xf numFmtId="0" fontId="20" fillId="2" borderId="5" xfId="0" applyFont="1" applyFill="1" applyBorder="1" applyAlignment="1">
      <alignment horizontal="right" vertical="center" wrapText="1" indent="1"/>
    </xf>
    <xf numFmtId="0" fontId="20" fillId="3" borderId="8" xfId="0" applyFont="1" applyFill="1" applyBorder="1" applyAlignment="1">
      <alignment horizontal="right" vertical="center" wrapText="1" indent="1"/>
    </xf>
    <xf numFmtId="0" fontId="0" fillId="0" borderId="0" xfId="0" applyAlignment="1">
      <alignment horizontal="center"/>
    </xf>
    <xf numFmtId="0" fontId="20" fillId="2" borderId="9" xfId="0" applyFont="1" applyFill="1" applyBorder="1" applyAlignment="1">
      <alignment horizontal="right" vertical="center" wrapText="1" indent="1"/>
    </xf>
    <xf numFmtId="0" fontId="20" fillId="2" borderId="10" xfId="0" applyFont="1" applyFill="1" applyBorder="1" applyAlignment="1">
      <alignment horizontal="right" vertical="center" wrapText="1" indent="1"/>
    </xf>
    <xf numFmtId="0" fontId="10" fillId="0" borderId="0" xfId="0" applyFont="1" applyBorder="1" applyAlignment="1">
      <alignment vertical="center" wrapText="1"/>
    </xf>
    <xf numFmtId="164" fontId="20" fillId="2" borderId="11" xfId="0" applyNumberFormat="1" applyFont="1" applyFill="1" applyBorder="1" applyAlignment="1">
      <alignment horizontal="center" vertical="center"/>
    </xf>
    <xf numFmtId="164" fontId="20" fillId="3" borderId="12" xfId="0" applyNumberFormat="1" applyFont="1" applyFill="1" applyBorder="1" applyAlignment="1">
      <alignment horizontal="center" vertical="center"/>
    </xf>
    <xf numFmtId="0" fontId="20" fillId="2" borderId="4" xfId="0" applyFont="1" applyFill="1" applyBorder="1" applyAlignment="1">
      <alignment horizontal="right" vertical="center" wrapText="1" indent="1"/>
    </xf>
    <xf numFmtId="0" fontId="20" fillId="2" borderId="8" xfId="0" applyFont="1" applyFill="1" applyBorder="1" applyAlignment="1">
      <alignment horizontal="right" vertical="center" wrapText="1" indent="1"/>
    </xf>
    <xf numFmtId="0" fontId="43" fillId="3" borderId="7" xfId="0" applyFont="1" applyFill="1" applyBorder="1" applyAlignment="1">
      <alignment horizontal="center" vertical="top" wrapText="1"/>
    </xf>
    <xf numFmtId="0" fontId="14" fillId="0" borderId="0" xfId="0" applyFont="1" applyBorder="1" applyAlignment="1">
      <alignment vertical="center" wrapText="1" readingOrder="2"/>
    </xf>
    <xf numFmtId="0" fontId="49" fillId="0" borderId="0" xfId="3" applyFont="1"/>
    <xf numFmtId="0" fontId="50" fillId="3" borderId="15" xfId="0" applyFont="1" applyFill="1" applyBorder="1" applyAlignment="1">
      <alignment horizontal="center" vertical="center" wrapText="1" readingOrder="1"/>
    </xf>
    <xf numFmtId="0" fontId="34" fillId="2"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25" fillId="0" borderId="0" xfId="0" applyFont="1" applyAlignment="1">
      <alignment vertical="center" wrapText="1"/>
    </xf>
    <xf numFmtId="0" fontId="34" fillId="3" borderId="15" xfId="0" applyFont="1" applyFill="1" applyBorder="1" applyAlignment="1">
      <alignment horizontal="right" vertical="center" wrapText="1" indent="1"/>
    </xf>
    <xf numFmtId="0" fontId="34" fillId="3" borderId="6" xfId="0" applyFont="1" applyFill="1" applyBorder="1" applyAlignment="1">
      <alignment horizontal="center" wrapText="1"/>
    </xf>
    <xf numFmtId="0" fontId="18" fillId="3" borderId="7" xfId="0" applyFont="1" applyFill="1" applyBorder="1" applyAlignment="1">
      <alignment horizontal="center" vertical="top" wrapText="1"/>
    </xf>
    <xf numFmtId="0" fontId="34" fillId="2" borderId="3" xfId="0" applyFont="1" applyFill="1" applyBorder="1" applyAlignment="1">
      <alignment vertical="center" wrapText="1"/>
    </xf>
    <xf numFmtId="0" fontId="20" fillId="2" borderId="3" xfId="0" applyFont="1" applyFill="1" applyBorder="1" applyAlignment="1">
      <alignment vertical="center" wrapText="1"/>
    </xf>
    <xf numFmtId="0" fontId="34" fillId="3" borderId="4" xfId="0" applyFont="1" applyFill="1" applyBorder="1" applyAlignment="1">
      <alignment vertical="center" wrapText="1"/>
    </xf>
    <xf numFmtId="0" fontId="20" fillId="3" borderId="4" xfId="0" applyFont="1" applyFill="1" applyBorder="1" applyAlignment="1">
      <alignment vertical="center" wrapText="1"/>
    </xf>
    <xf numFmtId="0" fontId="34" fillId="2" borderId="9" xfId="0" applyFont="1" applyFill="1" applyBorder="1" applyAlignment="1">
      <alignment horizontal="right" vertical="center" wrapText="1" indent="1"/>
    </xf>
    <xf numFmtId="0" fontId="34" fillId="2" borderId="10" xfId="0" applyFont="1" applyFill="1" applyBorder="1" applyAlignment="1">
      <alignment horizontal="right" vertical="center" wrapText="1" indent="1"/>
    </xf>
    <xf numFmtId="0" fontId="34" fillId="3" borderId="10" xfId="0" applyFont="1" applyFill="1" applyBorder="1" applyAlignment="1">
      <alignment horizontal="center" wrapText="1"/>
    </xf>
    <xf numFmtId="0" fontId="35" fillId="3" borderId="7" xfId="0" applyFont="1" applyFill="1" applyBorder="1" applyAlignment="1">
      <alignment horizontal="center" vertical="top" wrapText="1"/>
    </xf>
    <xf numFmtId="164" fontId="34" fillId="2" borderId="11" xfId="0" applyNumberFormat="1" applyFont="1" applyFill="1" applyBorder="1" applyAlignment="1">
      <alignment horizontal="center" vertical="center"/>
    </xf>
    <xf numFmtId="164" fontId="34" fillId="3" borderId="11" xfId="0" applyNumberFormat="1" applyFont="1" applyFill="1" applyBorder="1" applyAlignment="1">
      <alignment horizontal="center" vertical="center"/>
    </xf>
    <xf numFmtId="164" fontId="34" fillId="3" borderId="17" xfId="0" applyNumberFormat="1" applyFont="1" applyFill="1" applyBorder="1" applyAlignment="1">
      <alignment horizontal="center" vertical="center" wrapText="1"/>
    </xf>
    <xf numFmtId="0" fontId="0" fillId="2" borderId="0" xfId="0" applyFill="1"/>
    <xf numFmtId="2" fontId="34" fillId="3" borderId="15" xfId="0" applyNumberFormat="1" applyFont="1" applyFill="1" applyBorder="1" applyAlignment="1">
      <alignment horizontal="right" vertical="center" wrapText="1" indent="1"/>
    </xf>
    <xf numFmtId="0" fontId="46" fillId="3" borderId="6" xfId="0" applyFont="1" applyFill="1" applyBorder="1" applyAlignment="1">
      <alignment horizontal="left" vertical="center" wrapText="1" indent="1"/>
    </xf>
    <xf numFmtId="0" fontId="34" fillId="2" borderId="8" xfId="0" applyFont="1" applyFill="1" applyBorder="1" applyAlignment="1">
      <alignment horizontal="right" vertical="center" wrapText="1" indent="1"/>
    </xf>
    <xf numFmtId="0" fontId="20" fillId="2" borderId="4" xfId="0" applyFont="1" applyFill="1" applyBorder="1" applyAlignment="1">
      <alignment vertical="center" wrapText="1"/>
    </xf>
    <xf numFmtId="0" fontId="34" fillId="2" borderId="4" xfId="0" applyFont="1" applyFill="1" applyBorder="1" applyAlignment="1">
      <alignment vertical="center" wrapText="1"/>
    </xf>
    <xf numFmtId="0" fontId="34" fillId="2" borderId="15" xfId="0" applyFont="1" applyFill="1" applyBorder="1" applyAlignment="1">
      <alignment vertical="center" wrapText="1"/>
    </xf>
    <xf numFmtId="2" fontId="20" fillId="2" borderId="3" xfId="0" applyNumberFormat="1" applyFont="1" applyFill="1" applyBorder="1" applyAlignment="1">
      <alignment horizontal="right" vertical="center" wrapText="1" indent="1"/>
    </xf>
    <xf numFmtId="2" fontId="20" fillId="3" borderId="4" xfId="0" applyNumberFormat="1" applyFont="1" applyFill="1" applyBorder="1" applyAlignment="1">
      <alignment horizontal="right" vertical="center" wrapText="1" indent="1"/>
    </xf>
    <xf numFmtId="2" fontId="20" fillId="3" borderId="8" xfId="0" applyNumberFormat="1" applyFont="1" applyFill="1" applyBorder="1" applyAlignment="1">
      <alignment horizontal="right" vertical="center" wrapText="1" indent="1"/>
    </xf>
    <xf numFmtId="2" fontId="20" fillId="2" borderId="6" xfId="0" applyNumberFormat="1" applyFont="1" applyFill="1" applyBorder="1" applyAlignment="1">
      <alignment horizontal="right" vertical="center" wrapText="1" indent="1"/>
    </xf>
    <xf numFmtId="0" fontId="34" fillId="3" borderId="7" xfId="0" applyFont="1" applyFill="1" applyBorder="1" applyAlignment="1">
      <alignment vertical="center" wrapText="1"/>
    </xf>
    <xf numFmtId="0" fontId="20" fillId="3" borderId="3" xfId="0" applyFont="1" applyFill="1" applyBorder="1" applyAlignment="1">
      <alignment horizontal="right" vertical="center" wrapText="1" indent="1"/>
    </xf>
    <xf numFmtId="0" fontId="34" fillId="3" borderId="7" xfId="0" applyFont="1" applyFill="1" applyBorder="1" applyAlignment="1">
      <alignment horizontal="right" vertical="center" wrapText="1" indent="1"/>
    </xf>
    <xf numFmtId="0" fontId="34" fillId="2" borderId="7" xfId="0" applyFont="1" applyFill="1" applyBorder="1" applyAlignment="1">
      <alignment vertical="center" wrapText="1"/>
    </xf>
    <xf numFmtId="164" fontId="34" fillId="2" borderId="11" xfId="0" applyNumberFormat="1" applyFont="1" applyFill="1" applyBorder="1" applyAlignment="1">
      <alignment horizontal="right" vertical="center"/>
    </xf>
    <xf numFmtId="164" fontId="34" fillId="3" borderId="11" xfId="0" applyNumberFormat="1" applyFont="1" applyFill="1" applyBorder="1" applyAlignment="1">
      <alignment horizontal="right" vertical="center"/>
    </xf>
    <xf numFmtId="0" fontId="50" fillId="3" borderId="15" xfId="0" applyFont="1" applyFill="1" applyBorder="1" applyAlignment="1">
      <alignment horizontal="center" vertical="center" wrapText="1" readingOrder="2"/>
    </xf>
    <xf numFmtId="0" fontId="36" fillId="3" borderId="4" xfId="0" applyFont="1" applyFill="1" applyBorder="1" applyAlignment="1">
      <alignment horizontal="center" vertical="center" readingOrder="1"/>
    </xf>
    <xf numFmtId="0" fontId="5" fillId="0" borderId="0" xfId="0" applyFont="1" applyAlignment="1">
      <alignment vertical="center"/>
    </xf>
    <xf numFmtId="0" fontId="36" fillId="2" borderId="3" xfId="0" applyFont="1" applyFill="1" applyBorder="1" applyAlignment="1">
      <alignment horizontal="center" vertical="center" readingOrder="1"/>
    </xf>
    <xf numFmtId="0" fontId="36" fillId="2" borderId="4" xfId="0" applyFont="1" applyFill="1" applyBorder="1" applyAlignment="1">
      <alignment horizontal="center" vertical="center" readingOrder="1"/>
    </xf>
    <xf numFmtId="0" fontId="72" fillId="0" borderId="0" xfId="0" applyFont="1" applyAlignment="1">
      <alignment vertical="center"/>
    </xf>
    <xf numFmtId="0" fontId="72" fillId="3" borderId="0" xfId="0" applyFont="1" applyFill="1" applyAlignment="1">
      <alignment vertical="center"/>
    </xf>
    <xf numFmtId="0" fontId="73" fillId="0" borderId="0" xfId="0" applyFont="1" applyAlignment="1">
      <alignment horizontal="center" wrapText="1"/>
    </xf>
    <xf numFmtId="0" fontId="74" fillId="0" borderId="0" xfId="0" applyFont="1" applyAlignment="1">
      <alignment horizontal="center" wrapText="1"/>
    </xf>
    <xf numFmtId="0" fontId="7" fillId="2" borderId="3" xfId="0" applyFont="1" applyFill="1" applyBorder="1" applyAlignment="1">
      <alignment horizontal="center" vertical="center" readingOrder="2"/>
    </xf>
    <xf numFmtId="0" fontId="7" fillId="3" borderId="4" xfId="0" applyFont="1" applyFill="1" applyBorder="1" applyAlignment="1">
      <alignment horizontal="center" vertical="center" readingOrder="2"/>
    </xf>
    <xf numFmtId="0" fontId="7" fillId="2" borderId="4" xfId="0" applyFont="1" applyFill="1" applyBorder="1" applyAlignment="1">
      <alignment horizontal="center" vertical="center" readingOrder="2"/>
    </xf>
    <xf numFmtId="0" fontId="7" fillId="2" borderId="4" xfId="0" applyFont="1" applyFill="1" applyBorder="1" applyAlignment="1">
      <alignment horizontal="center" vertical="top" readingOrder="2"/>
    </xf>
    <xf numFmtId="0" fontId="72" fillId="0" borderId="0" xfId="0" applyFont="1" applyAlignment="1">
      <alignment horizontal="right" vertical="center" wrapText="1" readingOrder="2"/>
    </xf>
    <xf numFmtId="0" fontId="72" fillId="3" borderId="0" xfId="0" applyFont="1" applyFill="1" applyAlignment="1">
      <alignment horizontal="right" vertical="center" wrapText="1" readingOrder="2"/>
    </xf>
    <xf numFmtId="0" fontId="5" fillId="3" borderId="0" xfId="0" applyFont="1" applyFill="1"/>
    <xf numFmtId="0" fontId="75" fillId="0" borderId="0" xfId="0" applyFont="1" applyAlignment="1">
      <alignment vertical="center"/>
    </xf>
    <xf numFmtId="0" fontId="75" fillId="3" borderId="0" xfId="0" applyFont="1" applyFill="1" applyAlignment="1">
      <alignment vertical="center"/>
    </xf>
    <xf numFmtId="0" fontId="75" fillId="3" borderId="0" xfId="0" applyFont="1" applyFill="1" applyAlignment="1">
      <alignment vertical="center" wrapText="1"/>
    </xf>
    <xf numFmtId="0" fontId="75" fillId="0" borderId="0" xfId="0" applyFont="1" applyAlignment="1">
      <alignment horizontal="left" vertical="center" wrapText="1"/>
    </xf>
    <xf numFmtId="0" fontId="73" fillId="3" borderId="0" xfId="0" applyFont="1" applyFill="1" applyAlignment="1">
      <alignment horizontal="center" vertical="center" wrapText="1"/>
    </xf>
    <xf numFmtId="0" fontId="74" fillId="3" borderId="0" xfId="0" applyFont="1" applyFill="1" applyAlignment="1">
      <alignment horizontal="center" vertical="center" wrapText="1"/>
    </xf>
    <xf numFmtId="0" fontId="5" fillId="2" borderId="0" xfId="0" applyFont="1" applyFill="1"/>
    <xf numFmtId="0" fontId="3" fillId="2" borderId="0" xfId="0" applyFont="1" applyFill="1"/>
    <xf numFmtId="0" fontId="74" fillId="2" borderId="0" xfId="0" applyFont="1" applyFill="1" applyAlignment="1">
      <alignment horizontal="center" vertical="center" wrapText="1"/>
    </xf>
    <xf numFmtId="0" fontId="34" fillId="2" borderId="4" xfId="0" applyFont="1" applyFill="1" applyBorder="1" applyAlignment="1">
      <alignment horizontal="center" vertical="top" readingOrder="1"/>
    </xf>
    <xf numFmtId="0" fontId="73" fillId="0" borderId="0" xfId="0" applyFont="1" applyAlignment="1">
      <alignment horizontal="center" vertical="center" wrapText="1"/>
    </xf>
    <xf numFmtId="0" fontId="34" fillId="3" borderId="4" xfId="0" applyFont="1" applyFill="1" applyBorder="1" applyAlignment="1">
      <alignment horizontal="center" vertical="center" readingOrder="1"/>
    </xf>
    <xf numFmtId="0" fontId="34" fillId="2" borderId="4" xfId="0" applyFont="1" applyFill="1" applyBorder="1" applyAlignment="1">
      <alignment horizontal="center" vertical="center" readingOrder="1"/>
    </xf>
    <xf numFmtId="0" fontId="74" fillId="3" borderId="0" xfId="0" applyFont="1" applyFill="1" applyAlignment="1">
      <alignment horizontal="center" vertical="center" wrapText="1" readingOrder="2"/>
    </xf>
    <xf numFmtId="0" fontId="34" fillId="2" borderId="3" xfId="0" applyFont="1" applyFill="1" applyBorder="1" applyAlignment="1">
      <alignment horizontal="center" vertical="center" readingOrder="1"/>
    </xf>
    <xf numFmtId="0" fontId="34" fillId="3" borderId="8" xfId="0" applyFont="1" applyFill="1" applyBorder="1" applyAlignment="1">
      <alignment horizontal="center" vertical="center" readingOrder="1"/>
    </xf>
    <xf numFmtId="0" fontId="75" fillId="3" borderId="1" xfId="0" applyFont="1" applyFill="1" applyBorder="1" applyAlignment="1">
      <alignment vertical="center" wrapText="1"/>
    </xf>
    <xf numFmtId="0" fontId="72" fillId="3" borderId="1" xfId="0" applyFont="1" applyFill="1" applyBorder="1" applyAlignment="1">
      <alignment horizontal="right" vertical="center" wrapText="1" readingOrder="2"/>
    </xf>
    <xf numFmtId="0" fontId="7" fillId="3" borderId="8" xfId="0" applyFont="1" applyFill="1" applyBorder="1" applyAlignment="1">
      <alignment horizontal="center" vertical="center" readingOrder="2"/>
    </xf>
    <xf numFmtId="0" fontId="18" fillId="3" borderId="7" xfId="0" applyFont="1" applyFill="1" applyBorder="1" applyAlignment="1">
      <alignment horizontal="center" vertical="top" wrapText="1"/>
    </xf>
    <xf numFmtId="164" fontId="57" fillId="0" borderId="0" xfId="0" applyNumberFormat="1" applyFont="1" applyAlignment="1">
      <alignment horizontal="right"/>
    </xf>
    <xf numFmtId="164" fontId="56" fillId="0" borderId="0" xfId="0" applyNumberFormat="1" applyFont="1" applyAlignment="1">
      <alignment horizontal="right" vertical="center"/>
    </xf>
    <xf numFmtId="0" fontId="20" fillId="3" borderId="7" xfId="0" applyFont="1" applyFill="1" applyBorder="1" applyAlignment="1">
      <alignment horizontal="right" vertical="center" wrapText="1" indent="1"/>
    </xf>
    <xf numFmtId="0" fontId="77" fillId="0" borderId="0" xfId="0" applyFont="1" applyAlignment="1">
      <alignment vertical="center" wrapText="1"/>
    </xf>
    <xf numFmtId="0" fontId="25"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6" fillId="0" borderId="0" xfId="0" applyFont="1" applyAlignment="1">
      <alignment vertical="center" wrapText="1" readingOrder="1"/>
    </xf>
    <xf numFmtId="2" fontId="20" fillId="2" borderId="5" xfId="0" applyNumberFormat="1" applyFont="1" applyFill="1" applyBorder="1" applyAlignment="1">
      <alignment horizontal="right" vertical="center" wrapText="1" indent="1"/>
    </xf>
    <xf numFmtId="0" fontId="58" fillId="0" borderId="0" xfId="0" applyFont="1"/>
    <xf numFmtId="0" fontId="34" fillId="0" borderId="0" xfId="0" applyFont="1" applyAlignment="1">
      <alignment horizontal="right" readingOrder="2"/>
    </xf>
    <xf numFmtId="2" fontId="20" fillId="2" borderId="4" xfId="0" applyNumberFormat="1" applyFont="1" applyFill="1" applyBorder="1" applyAlignment="1">
      <alignment horizontal="right" vertical="center" wrapText="1" indent="1"/>
    </xf>
    <xf numFmtId="2" fontId="20" fillId="3" borderId="3" xfId="0" applyNumberFormat="1" applyFont="1" applyFill="1" applyBorder="1" applyAlignment="1">
      <alignment horizontal="right" vertical="center" wrapText="1" indent="1"/>
    </xf>
    <xf numFmtId="0" fontId="20" fillId="3" borderId="6" xfId="0" applyFont="1" applyFill="1" applyBorder="1" applyAlignment="1">
      <alignment horizontal="right" vertical="center" wrapText="1" indent="1"/>
    </xf>
    <xf numFmtId="2" fontId="20" fillId="3" borderId="6" xfId="0" applyNumberFormat="1" applyFont="1" applyFill="1" applyBorder="1" applyAlignment="1">
      <alignment horizontal="right" vertical="center" wrapText="1" indent="1"/>
    </xf>
    <xf numFmtId="0" fontId="25" fillId="0" borderId="0" xfId="0" applyFont="1" applyBorder="1" applyAlignment="1">
      <alignment horizontal="left"/>
    </xf>
    <xf numFmtId="0" fontId="52" fillId="0" borderId="0" xfId="0" applyFont="1" applyAlignment="1">
      <alignment vertical="center"/>
    </xf>
    <xf numFmtId="0" fontId="25" fillId="0" borderId="0" xfId="0" applyFont="1" applyBorder="1" applyAlignment="1">
      <alignment vertical="center" wrapText="1"/>
    </xf>
    <xf numFmtId="0" fontId="34" fillId="0" borderId="0" xfId="0" applyFont="1" applyBorder="1" applyAlignment="1">
      <alignment horizontal="right" vertical="center" readingOrder="2"/>
    </xf>
    <xf numFmtId="0" fontId="26" fillId="0" borderId="0" xfId="0" applyFont="1" applyAlignment="1">
      <alignment horizontal="center" vertical="center" wrapText="1"/>
    </xf>
    <xf numFmtId="0" fontId="34" fillId="3" borderId="15" xfId="0" applyFont="1" applyFill="1" applyBorder="1" applyAlignment="1">
      <alignment horizontal="center" vertical="center" wrapText="1"/>
    </xf>
    <xf numFmtId="0" fontId="34" fillId="3" borderId="4" xfId="0" applyFont="1" applyFill="1" applyBorder="1" applyAlignment="1">
      <alignment horizontal="right" vertical="center" wrapText="1" indent="1"/>
    </xf>
    <xf numFmtId="0" fontId="34" fillId="2" borderId="5" xfId="0" applyFont="1" applyFill="1" applyBorder="1" applyAlignment="1">
      <alignment horizontal="right" vertical="center" wrapText="1" indent="1"/>
    </xf>
    <xf numFmtId="0" fontId="34" fillId="3" borderId="15" xfId="0" applyFont="1" applyFill="1" applyBorder="1" applyAlignment="1">
      <alignment horizontal="center" vertical="center" wrapText="1"/>
    </xf>
    <xf numFmtId="0" fontId="34" fillId="2" borderId="3" xfId="0" applyFont="1" applyFill="1" applyBorder="1" applyAlignment="1">
      <alignment horizontal="right" vertical="center" wrapText="1" indent="1"/>
    </xf>
    <xf numFmtId="0" fontId="34" fillId="2" borderId="3"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34" fillId="3" borderId="4"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34" fillId="3" borderId="15" xfId="0" applyFont="1" applyFill="1" applyBorder="1" applyAlignment="1">
      <alignment horizontal="right" vertical="center" wrapText="1"/>
    </xf>
    <xf numFmtId="0" fontId="5" fillId="0" borderId="0" xfId="0" applyFont="1" applyAlignment="1">
      <alignment vertical="center" wrapText="1"/>
    </xf>
    <xf numFmtId="0" fontId="18" fillId="3" borderId="7" xfId="0" applyFont="1" applyFill="1" applyBorder="1" applyAlignment="1">
      <alignment horizontal="center" vertical="top" wrapText="1"/>
    </xf>
    <xf numFmtId="0" fontId="34" fillId="3" borderId="15" xfId="0" applyFont="1" applyFill="1" applyBorder="1" applyAlignment="1">
      <alignment horizontal="center" vertical="center" wrapText="1"/>
    </xf>
    <xf numFmtId="0" fontId="0" fillId="0" borderId="0" xfId="0" applyAlignment="1">
      <alignment vertical="center" wrapText="1"/>
    </xf>
    <xf numFmtId="0" fontId="0" fillId="4" borderId="0" xfId="0" applyFill="1" applyBorder="1"/>
    <xf numFmtId="0" fontId="18" fillId="3" borderId="7" xfId="0" applyFont="1" applyFill="1" applyBorder="1" applyAlignment="1">
      <alignment horizontal="center" vertical="top" wrapText="1"/>
    </xf>
    <xf numFmtId="0" fontId="34" fillId="3" borderId="6" xfId="0" applyFont="1" applyFill="1" applyBorder="1" applyAlignment="1">
      <alignment horizontal="center" wrapText="1"/>
    </xf>
    <xf numFmtId="0" fontId="34" fillId="2" borderId="0" xfId="0" applyFont="1" applyFill="1" applyBorder="1" applyAlignment="1">
      <alignment horizontal="right" vertical="center" wrapText="1" indent="1"/>
    </xf>
    <xf numFmtId="0" fontId="52" fillId="3" borderId="7" xfId="0" applyFont="1" applyFill="1" applyBorder="1" applyAlignment="1">
      <alignment horizontal="center" vertical="top" wrapText="1"/>
    </xf>
    <xf numFmtId="0" fontId="18" fillId="3" borderId="16" xfId="0" applyFont="1" applyFill="1" applyBorder="1" applyAlignment="1">
      <alignment horizontal="center" vertical="top" wrapText="1"/>
    </xf>
    <xf numFmtId="0" fontId="34" fillId="3" borderId="14" xfId="0" applyFont="1" applyFill="1" applyBorder="1" applyAlignment="1">
      <alignment horizontal="center" wrapText="1"/>
    </xf>
    <xf numFmtId="0" fontId="34" fillId="3" borderId="4" xfId="0" applyFont="1" applyFill="1" applyBorder="1" applyAlignment="1">
      <alignment horizontal="right" vertical="center" wrapText="1" indent="1"/>
    </xf>
    <xf numFmtId="0" fontId="34" fillId="3" borderId="6" xfId="0" applyFont="1" applyFill="1" applyBorder="1" applyAlignment="1">
      <alignment horizontal="center" wrapText="1"/>
    </xf>
    <xf numFmtId="0" fontId="18" fillId="3" borderId="7" xfId="0" applyFont="1" applyFill="1" applyBorder="1" applyAlignment="1">
      <alignment horizontal="center" vertical="top" wrapText="1"/>
    </xf>
    <xf numFmtId="0" fontId="34" fillId="3" borderId="3" xfId="0" applyFont="1" applyFill="1" applyBorder="1" applyAlignment="1">
      <alignment horizontal="right" vertical="center" wrapText="1" indent="1"/>
    </xf>
    <xf numFmtId="0" fontId="34" fillId="3" borderId="7" xfId="0" applyFont="1" applyFill="1" applyBorder="1" applyAlignment="1">
      <alignment horizontal="center" vertical="center"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wrapText="1"/>
    </xf>
    <xf numFmtId="0" fontId="34" fillId="3" borderId="15"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8" fillId="3" borderId="7" xfId="0" applyFont="1" applyFill="1" applyBorder="1" applyAlignment="1">
      <alignment horizontal="center" vertical="center" wrapText="1"/>
    </xf>
    <xf numFmtId="164" fontId="25" fillId="0" borderId="0" xfId="0" applyNumberFormat="1" applyFont="1" applyAlignment="1">
      <alignment vertical="center" wrapText="1"/>
    </xf>
    <xf numFmtId="0" fontId="2" fillId="2" borderId="0" xfId="0" applyFont="1" applyFill="1" applyAlignment="1">
      <alignment vertical="center" wrapText="1" readingOrder="1"/>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0" fillId="2" borderId="0" xfId="0" applyFill="1" applyBorder="1"/>
    <xf numFmtId="0" fontId="3" fillId="2" borderId="0" xfId="0" applyFont="1" applyFill="1" applyAlignment="1">
      <alignment horizontal="center" vertical="center" wrapText="1"/>
    </xf>
    <xf numFmtId="0" fontId="9" fillId="0" borderId="0" xfId="0" applyFont="1" applyAlignment="1">
      <alignment horizontal="center" vertical="center" wrapText="1"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3" fillId="0" borderId="0" xfId="7" applyFont="1" applyAlignment="1">
      <alignment horizontal="distributed" wrapText="1"/>
    </xf>
    <xf numFmtId="0" fontId="39" fillId="2" borderId="9" xfId="0" applyFont="1" applyFill="1" applyBorder="1" applyAlignment="1">
      <alignment horizontal="center" vertical="center" wrapText="1"/>
    </xf>
    <xf numFmtId="0" fontId="46" fillId="2" borderId="9" xfId="0" applyFont="1" applyFill="1" applyBorder="1" applyAlignment="1">
      <alignment horizontal="left" vertical="center" wrapText="1" indent="1"/>
    </xf>
    <xf numFmtId="164" fontId="34" fillId="3" borderId="13" xfId="0" applyNumberFormat="1" applyFont="1" applyFill="1" applyBorder="1" applyAlignment="1">
      <alignment horizontal="right" vertical="center"/>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0" xfId="0" applyFont="1" applyFill="1" applyBorder="1" applyAlignment="1">
      <alignment horizontal="center" wrapText="1"/>
    </xf>
    <xf numFmtId="0" fontId="34" fillId="3" borderId="6" xfId="0" applyFont="1" applyFill="1" applyBorder="1" applyAlignment="1">
      <alignment horizontal="right" vertical="center" wrapText="1" indent="1"/>
    </xf>
    <xf numFmtId="0" fontId="34" fillId="3" borderId="6" xfId="0" applyFont="1" applyFill="1" applyBorder="1" applyAlignment="1">
      <alignment horizontal="center" wrapText="1"/>
    </xf>
    <xf numFmtId="0" fontId="34" fillId="2" borderId="6" xfId="0" applyFont="1" applyFill="1" applyBorder="1" applyAlignment="1">
      <alignment horizontal="right" vertical="center" wrapText="1" indent="1"/>
    </xf>
    <xf numFmtId="0" fontId="26" fillId="0" borderId="0" xfId="0" applyFont="1" applyAlignment="1">
      <alignment horizontal="center" vertical="center" wrapText="1" readingOrder="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43" fillId="2" borderId="4" xfId="0" applyFont="1" applyFill="1" applyBorder="1" applyAlignment="1">
      <alignment horizontal="left" vertical="center" wrapText="1" indent="1"/>
    </xf>
    <xf numFmtId="0" fontId="34" fillId="3" borderId="4" xfId="0" applyFont="1" applyFill="1" applyBorder="1" applyAlignment="1">
      <alignment horizontal="right" vertical="center" wrapText="1" indent="1"/>
    </xf>
    <xf numFmtId="0" fontId="34" fillId="2" borderId="5" xfId="0" applyFont="1" applyFill="1" applyBorder="1" applyAlignment="1">
      <alignment horizontal="right" vertical="center" wrapText="1" indent="1"/>
    </xf>
    <xf numFmtId="0" fontId="34" fillId="2" borderId="3" xfId="0" applyFont="1" applyFill="1" applyBorder="1" applyAlignment="1">
      <alignment horizontal="right" vertical="center" wrapText="1" indent="1"/>
    </xf>
    <xf numFmtId="0" fontId="18" fillId="3" borderId="7" xfId="0" applyFont="1" applyFill="1" applyBorder="1" applyAlignment="1">
      <alignment horizontal="center" vertical="top" wrapText="1"/>
    </xf>
    <xf numFmtId="0" fontId="34" fillId="2" borderId="4" xfId="0" applyFont="1" applyFill="1" applyBorder="1" applyAlignment="1">
      <alignment horizontal="right" vertical="center" wrapText="1" indent="1"/>
    </xf>
    <xf numFmtId="0" fontId="34" fillId="3" borderId="6" xfId="0" applyFont="1" applyFill="1" applyBorder="1" applyAlignment="1">
      <alignment horizontal="right" vertical="center" wrapText="1" indent="1"/>
    </xf>
    <xf numFmtId="0" fontId="34" fillId="3" borderId="10" xfId="0" applyFont="1" applyFill="1" applyBorder="1" applyAlignment="1">
      <alignment horizontal="center" wrapText="1"/>
    </xf>
    <xf numFmtId="0" fontId="34" fillId="3" borderId="6" xfId="0" applyFont="1" applyFill="1" applyBorder="1" applyAlignment="1">
      <alignment horizontal="center" wrapText="1"/>
    </xf>
    <xf numFmtId="0" fontId="34" fillId="2" borderId="6" xfId="0" applyFont="1" applyFill="1" applyBorder="1" applyAlignment="1">
      <alignment horizontal="right" vertical="center" wrapText="1" indent="1"/>
    </xf>
    <xf numFmtId="0" fontId="39" fillId="2" borderId="8" xfId="0" applyFont="1" applyFill="1" applyBorder="1" applyAlignment="1">
      <alignment horizontal="center" vertical="center" wrapText="1"/>
    </xf>
    <xf numFmtId="0" fontId="46" fillId="2" borderId="8" xfId="0" applyFont="1" applyFill="1" applyBorder="1" applyAlignment="1">
      <alignment horizontal="left" vertical="center" wrapText="1" indent="1"/>
    </xf>
    <xf numFmtId="0" fontId="35" fillId="2" borderId="3" xfId="0" applyFont="1" applyFill="1" applyBorder="1" applyAlignment="1">
      <alignment vertical="center" wrapText="1"/>
    </xf>
    <xf numFmtId="0" fontId="54" fillId="2" borderId="3" xfId="0" applyFont="1" applyFill="1" applyBorder="1" applyAlignment="1">
      <alignment vertical="center" wrapText="1"/>
    </xf>
    <xf numFmtId="0" fontId="35" fillId="3" borderId="4" xfId="0" applyFont="1" applyFill="1" applyBorder="1" applyAlignment="1">
      <alignment vertical="center" wrapText="1"/>
    </xf>
    <xf numFmtId="0" fontId="54" fillId="3" borderId="4" xfId="0" applyFont="1" applyFill="1" applyBorder="1" applyAlignment="1">
      <alignment vertical="center" wrapText="1"/>
    </xf>
    <xf numFmtId="0" fontId="54" fillId="3" borderId="5" xfId="0" applyFont="1" applyFill="1" applyBorder="1" applyAlignment="1">
      <alignment vertical="center" wrapText="1"/>
    </xf>
    <xf numFmtId="0" fontId="35" fillId="3" borderId="7" xfId="0" applyFont="1" applyFill="1" applyBorder="1" applyAlignment="1">
      <alignment vertical="center" wrapText="1"/>
    </xf>
    <xf numFmtId="0" fontId="35" fillId="3" borderId="5" xfId="0" applyFont="1" applyFill="1" applyBorder="1" applyAlignment="1">
      <alignment vertical="center" wrapText="1"/>
    </xf>
    <xf numFmtId="0" fontId="35" fillId="2" borderId="6" xfId="0" applyFont="1" applyFill="1" applyBorder="1" applyAlignment="1">
      <alignment vertical="center" wrapText="1"/>
    </xf>
    <xf numFmtId="0" fontId="54" fillId="2" borderId="6" xfId="0" applyFont="1" applyFill="1" applyBorder="1" applyAlignment="1">
      <alignment vertical="center" wrapText="1"/>
    </xf>
    <xf numFmtId="0" fontId="35" fillId="3" borderId="6" xfId="0" applyFont="1" applyFill="1" applyBorder="1" applyAlignment="1">
      <alignment vertical="center" wrapText="1"/>
    </xf>
    <xf numFmtId="0" fontId="54" fillId="3" borderId="6" xfId="0" applyFont="1" applyFill="1" applyBorder="1" applyAlignment="1">
      <alignment vertical="center" wrapText="1"/>
    </xf>
    <xf numFmtId="0" fontId="46" fillId="3" borderId="7" xfId="0" applyFont="1" applyFill="1" applyBorder="1" applyAlignment="1">
      <alignment horizontal="left" vertical="center" wrapText="1" indent="1"/>
    </xf>
    <xf numFmtId="0" fontId="54" fillId="3" borderId="7" xfId="0" applyFont="1" applyFill="1" applyBorder="1" applyAlignment="1">
      <alignment vertical="center" wrapText="1"/>
    </xf>
    <xf numFmtId="0" fontId="39" fillId="2" borderId="10" xfId="0" applyFont="1" applyFill="1" applyBorder="1" applyAlignment="1">
      <alignment horizontal="center" vertical="center" wrapText="1"/>
    </xf>
    <xf numFmtId="0" fontId="46" fillId="2" borderId="10" xfId="0" applyFont="1" applyFill="1" applyBorder="1" applyAlignment="1">
      <alignment horizontal="left" vertical="center" wrapText="1" indent="1"/>
    </xf>
    <xf numFmtId="0" fontId="35" fillId="2" borderId="10" xfId="0" applyFont="1" applyFill="1" applyBorder="1" applyAlignment="1">
      <alignment vertical="center" wrapText="1"/>
    </xf>
    <xf numFmtId="0" fontId="54" fillId="2" borderId="10" xfId="0" applyFont="1" applyFill="1" applyBorder="1" applyAlignment="1">
      <alignment vertical="center" wrapText="1"/>
    </xf>
    <xf numFmtId="0" fontId="42" fillId="2" borderId="6"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6" fillId="2" borderId="7" xfId="0" applyFont="1" applyFill="1" applyBorder="1" applyAlignment="1">
      <alignment horizontal="left" vertical="center" wrapText="1" indent="1"/>
    </xf>
    <xf numFmtId="0" fontId="5" fillId="3" borderId="27" xfId="0" applyFont="1" applyFill="1" applyBorder="1" applyAlignment="1">
      <alignment vertical="center" wrapText="1"/>
    </xf>
    <xf numFmtId="0" fontId="24" fillId="0" borderId="0" xfId="7" applyFont="1" applyAlignment="1">
      <alignment horizontal="right" vertical="top" wrapText="1" readingOrder="2"/>
    </xf>
    <xf numFmtId="164" fontId="34" fillId="2" borderId="28" xfId="0" applyNumberFormat="1" applyFont="1" applyFill="1" applyBorder="1" applyAlignment="1">
      <alignment horizontal="center" vertical="center"/>
    </xf>
    <xf numFmtId="164" fontId="20" fillId="2" borderId="28" xfId="0" applyNumberFormat="1" applyFont="1" applyFill="1" applyBorder="1" applyAlignment="1">
      <alignment horizontal="center" vertical="center"/>
    </xf>
    <xf numFmtId="0" fontId="34" fillId="3" borderId="16" xfId="0" applyFont="1" applyFill="1" applyBorder="1" applyAlignment="1">
      <alignment horizontal="right" vertical="center" wrapText="1" indent="1"/>
    </xf>
    <xf numFmtId="2" fontId="34" fillId="3" borderId="16" xfId="0" applyNumberFormat="1" applyFont="1" applyFill="1" applyBorder="1" applyAlignment="1">
      <alignment horizontal="right" vertical="center" wrapText="1" indent="1"/>
    </xf>
    <xf numFmtId="2" fontId="20" fillId="2" borderId="8" xfId="0" applyNumberFormat="1" applyFont="1" applyFill="1" applyBorder="1" applyAlignment="1">
      <alignment horizontal="right" vertical="center" wrapText="1" indent="1"/>
    </xf>
    <xf numFmtId="2" fontId="20" fillId="3" borderId="7" xfId="0" applyNumberFormat="1" applyFont="1" applyFill="1" applyBorder="1" applyAlignment="1">
      <alignment horizontal="right" vertical="center" wrapText="1" indent="1"/>
    </xf>
    <xf numFmtId="0" fontId="34" fillId="2" borderId="10" xfId="0" applyFont="1" applyFill="1" applyBorder="1" applyAlignment="1">
      <alignment vertical="center" wrapText="1"/>
    </xf>
    <xf numFmtId="0" fontId="20" fillId="2" borderId="10" xfId="0" applyFont="1" applyFill="1" applyBorder="1" applyAlignment="1">
      <alignment vertical="center" wrapText="1"/>
    </xf>
    <xf numFmtId="0" fontId="34" fillId="3" borderId="6" xfId="0" applyFont="1" applyFill="1" applyBorder="1" applyAlignment="1">
      <alignment vertical="center" wrapText="1"/>
    </xf>
    <xf numFmtId="0" fontId="20" fillId="3" borderId="6" xfId="0" applyFont="1" applyFill="1" applyBorder="1" applyAlignment="1">
      <alignment vertical="center" wrapText="1"/>
    </xf>
    <xf numFmtId="0" fontId="34" fillId="2" borderId="6" xfId="0" applyFont="1" applyFill="1" applyBorder="1" applyAlignment="1">
      <alignment vertical="center" wrapText="1"/>
    </xf>
    <xf numFmtId="0" fontId="20" fillId="2" borderId="6" xfId="0" applyFont="1" applyFill="1" applyBorder="1" applyAlignment="1">
      <alignment vertical="center" wrapText="1"/>
    </xf>
    <xf numFmtId="0" fontId="20" fillId="3" borderId="7" xfId="0" applyFont="1" applyFill="1" applyBorder="1" applyAlignment="1">
      <alignment vertical="center" wrapText="1"/>
    </xf>
    <xf numFmtId="0" fontId="10" fillId="2" borderId="27" xfId="0" applyFont="1" applyFill="1" applyBorder="1" applyAlignment="1">
      <alignment horizontal="right" vertical="center" wrapText="1"/>
    </xf>
    <xf numFmtId="0" fontId="42" fillId="3" borderId="22" xfId="0" applyFont="1" applyFill="1" applyBorder="1" applyAlignment="1">
      <alignment horizontal="center" vertical="center" wrapText="1"/>
    </xf>
    <xf numFmtId="0" fontId="46" fillId="3" borderId="0" xfId="0" applyFont="1" applyFill="1" applyBorder="1" applyAlignment="1">
      <alignment horizontal="left" vertical="center" wrapText="1" indent="1"/>
    </xf>
    <xf numFmtId="0" fontId="20" fillId="3" borderId="0" xfId="0" applyFont="1" applyFill="1" applyBorder="1" applyAlignment="1">
      <alignment vertical="center" wrapText="1"/>
    </xf>
    <xf numFmtId="0" fontId="46" fillId="2" borderId="0" xfId="0" applyFont="1" applyFill="1" applyBorder="1" applyAlignment="1">
      <alignment horizontal="left" vertical="center" wrapText="1" indent="1"/>
    </xf>
    <xf numFmtId="0" fontId="20" fillId="2" borderId="0" xfId="0" applyFont="1" applyFill="1" applyBorder="1" applyAlignment="1">
      <alignment vertical="center" wrapText="1"/>
    </xf>
    <xf numFmtId="0" fontId="42" fillId="3" borderId="23" xfId="0" applyFont="1" applyFill="1" applyBorder="1" applyAlignment="1">
      <alignment horizontal="center" vertical="center" wrapText="1"/>
    </xf>
    <xf numFmtId="0" fontId="46" fillId="3" borderId="1" xfId="0" applyFont="1" applyFill="1" applyBorder="1" applyAlignment="1">
      <alignment horizontal="left" vertical="center" wrapText="1" indent="1"/>
    </xf>
    <xf numFmtId="0" fontId="20" fillId="3" borderId="1" xfId="0" applyFont="1" applyFill="1" applyBorder="1" applyAlignment="1">
      <alignment vertical="center" wrapText="1"/>
    </xf>
    <xf numFmtId="164" fontId="34" fillId="2" borderId="26" xfId="0" applyNumberFormat="1" applyFont="1" applyFill="1" applyBorder="1" applyAlignment="1">
      <alignment vertical="center"/>
    </xf>
    <xf numFmtId="164" fontId="20" fillId="2" borderId="26" xfId="0" applyNumberFormat="1" applyFont="1" applyFill="1" applyBorder="1" applyAlignment="1">
      <alignment vertical="center"/>
    </xf>
    <xf numFmtId="164" fontId="34" fillId="3" borderId="14" xfId="0" applyNumberFormat="1" applyFont="1" applyFill="1" applyBorder="1" applyAlignment="1">
      <alignment vertical="center"/>
    </xf>
    <xf numFmtId="164" fontId="20" fillId="3" borderId="14" xfId="0" applyNumberFormat="1" applyFont="1" applyFill="1" applyBorder="1" applyAlignment="1">
      <alignment vertical="center"/>
    </xf>
    <xf numFmtId="164" fontId="34" fillId="2" borderId="14" xfId="0" applyNumberFormat="1" applyFont="1" applyFill="1" applyBorder="1" applyAlignment="1">
      <alignment vertical="center"/>
    </xf>
    <xf numFmtId="164" fontId="20" fillId="2" borderId="14" xfId="0" applyNumberFormat="1" applyFont="1" applyFill="1" applyBorder="1" applyAlignment="1">
      <alignment vertical="center"/>
    </xf>
    <xf numFmtId="0" fontId="10" fillId="2" borderId="27" xfId="0" applyFont="1" applyFill="1" applyBorder="1" applyAlignment="1">
      <alignment vertical="center" wrapText="1"/>
    </xf>
    <xf numFmtId="164" fontId="34" fillId="3" borderId="16" xfId="0" applyNumberFormat="1" applyFont="1" applyFill="1" applyBorder="1" applyAlignment="1">
      <alignment vertical="center"/>
    </xf>
    <xf numFmtId="164" fontId="20" fillId="3" borderId="16" xfId="0" applyNumberFormat="1" applyFont="1" applyFill="1" applyBorder="1" applyAlignment="1">
      <alignment vertical="center"/>
    </xf>
    <xf numFmtId="2" fontId="20" fillId="2" borderId="10" xfId="0" applyNumberFormat="1" applyFont="1" applyFill="1" applyBorder="1" applyAlignment="1">
      <alignment horizontal="right" vertical="center" wrapText="1" indent="1"/>
    </xf>
    <xf numFmtId="0" fontId="10" fillId="3" borderId="27" xfId="0" applyFont="1" applyFill="1" applyBorder="1" applyAlignment="1">
      <alignment horizontal="right" vertical="center" wrapText="1"/>
    </xf>
    <xf numFmtId="0" fontId="34" fillId="3" borderId="15" xfId="0" applyFont="1" applyFill="1" applyBorder="1" applyAlignment="1">
      <alignment vertical="center" wrapText="1"/>
    </xf>
    <xf numFmtId="0" fontId="10" fillId="2" borderId="4" xfId="0" applyFont="1" applyFill="1" applyBorder="1" applyAlignment="1">
      <alignment horizontal="right" vertical="center" wrapText="1" indent="1" readingOrder="1"/>
    </xf>
    <xf numFmtId="164" fontId="34" fillId="3" borderId="14" xfId="0" applyNumberFormat="1" applyFont="1" applyFill="1" applyBorder="1" applyAlignment="1">
      <alignment horizontal="right" vertical="center"/>
    </xf>
    <xf numFmtId="164" fontId="34" fillId="2" borderId="14" xfId="0" applyNumberFormat="1" applyFont="1" applyFill="1" applyBorder="1" applyAlignment="1">
      <alignment horizontal="right" vertical="center"/>
    </xf>
    <xf numFmtId="164" fontId="34" fillId="3" borderId="16" xfId="0" applyNumberFormat="1" applyFont="1" applyFill="1" applyBorder="1" applyAlignment="1">
      <alignment horizontal="right" vertical="center"/>
    </xf>
    <xf numFmtId="0" fontId="3" fillId="0" borderId="0" xfId="7" applyFont="1" applyAlignment="1">
      <alignment horizontal="left" vertical="top" wrapText="1" readingOrder="2"/>
    </xf>
    <xf numFmtId="0" fontId="16" fillId="0" borderId="0" xfId="0" applyFont="1" applyAlignment="1">
      <alignment horizontal="center" vertical="center" wrapText="1"/>
    </xf>
    <xf numFmtId="0" fontId="8" fillId="0" borderId="0" xfId="0" applyFont="1" applyAlignment="1">
      <alignment horizontal="center" vertical="center" wrapText="1"/>
    </xf>
    <xf numFmtId="0" fontId="34" fillId="2" borderId="8" xfId="0" applyFont="1" applyFill="1" applyBorder="1" applyAlignment="1">
      <alignment horizontal="center" vertical="center" readingOrder="1"/>
    </xf>
    <xf numFmtId="0" fontId="75" fillId="0" borderId="1" xfId="0" applyFont="1" applyBorder="1" applyAlignment="1">
      <alignment horizontal="left" vertical="center" wrapText="1"/>
    </xf>
    <xf numFmtId="0" fontId="72" fillId="0" borderId="1" xfId="0" applyFont="1" applyBorder="1" applyAlignment="1">
      <alignment horizontal="right" vertical="center" wrapText="1" readingOrder="2"/>
    </xf>
    <xf numFmtId="0" fontId="7" fillId="2" borderId="8" xfId="0" applyFont="1" applyFill="1" applyBorder="1" applyAlignment="1">
      <alignment horizontal="center" vertical="center" readingOrder="2"/>
    </xf>
    <xf numFmtId="0" fontId="34" fillId="3" borderId="10" xfId="0" applyFont="1" applyFill="1" applyBorder="1" applyAlignment="1">
      <alignment horizontal="center" vertical="center" readingOrder="1"/>
    </xf>
    <xf numFmtId="0" fontId="75" fillId="3" borderId="2" xfId="0" applyFont="1" applyFill="1" applyBorder="1" applyAlignment="1">
      <alignment vertical="center" wrapText="1"/>
    </xf>
    <xf numFmtId="0" fontId="72" fillId="3" borderId="2" xfId="0" applyFont="1" applyFill="1" applyBorder="1" applyAlignment="1">
      <alignment horizontal="right" vertical="center" wrapText="1" readingOrder="2"/>
    </xf>
    <xf numFmtId="0" fontId="7" fillId="3" borderId="10" xfId="0" applyFont="1" applyFill="1" applyBorder="1" applyAlignment="1">
      <alignment horizontal="center" vertical="center" readingOrder="2"/>
    </xf>
    <xf numFmtId="0" fontId="34" fillId="2" borderId="6" xfId="0" applyFont="1" applyFill="1" applyBorder="1" applyAlignment="1">
      <alignment horizontal="center" vertical="center" readingOrder="1"/>
    </xf>
    <xf numFmtId="0" fontId="75" fillId="0" borderId="0" xfId="0" applyFont="1" applyBorder="1" applyAlignment="1">
      <alignment horizontal="left" vertical="center" wrapText="1"/>
    </xf>
    <xf numFmtId="0" fontId="72" fillId="0" borderId="0" xfId="0" applyFont="1" applyBorder="1" applyAlignment="1">
      <alignment horizontal="right" vertical="center" wrapText="1" readingOrder="2"/>
    </xf>
    <xf numFmtId="0" fontId="7" fillId="2" borderId="6" xfId="0" applyFont="1" applyFill="1" applyBorder="1" applyAlignment="1">
      <alignment horizontal="center" vertical="center" readingOrder="2"/>
    </xf>
    <xf numFmtId="0" fontId="34" fillId="3" borderId="6" xfId="0" applyFont="1" applyFill="1" applyBorder="1" applyAlignment="1">
      <alignment horizontal="center" vertical="center" readingOrder="1"/>
    </xf>
    <xf numFmtId="0" fontId="75" fillId="3" borderId="0" xfId="0" applyFont="1" applyFill="1" applyBorder="1" applyAlignment="1">
      <alignment vertical="center" wrapText="1"/>
    </xf>
    <xf numFmtId="0" fontId="72" fillId="3" borderId="0" xfId="0" applyFont="1" applyFill="1" applyBorder="1" applyAlignment="1">
      <alignment horizontal="right" vertical="center" wrapText="1" readingOrder="2"/>
    </xf>
    <xf numFmtId="0" fontId="7" fillId="3" borderId="6" xfId="0" applyFont="1" applyFill="1" applyBorder="1" applyAlignment="1">
      <alignment horizontal="center" vertical="center" readingOrder="2"/>
    </xf>
    <xf numFmtId="0" fontId="36" fillId="2" borderId="7" xfId="0" applyFont="1" applyFill="1" applyBorder="1" applyAlignment="1">
      <alignment horizontal="center" vertical="top" readingOrder="1"/>
    </xf>
    <xf numFmtId="0" fontId="51" fillId="2" borderId="7" xfId="1" applyFont="1" applyFill="1" applyBorder="1" applyAlignment="1" applyProtection="1">
      <alignment horizontal="right" wrapText="1" indent="1"/>
    </xf>
    <xf numFmtId="0" fontId="34" fillId="2" borderId="7" xfId="0" applyFont="1" applyFill="1" applyBorder="1" applyAlignment="1">
      <alignment horizontal="center" vertical="center"/>
    </xf>
    <xf numFmtId="0" fontId="36" fillId="2" borderId="7" xfId="0" applyFont="1" applyFill="1" applyBorder="1" applyAlignment="1">
      <alignment horizontal="center" vertical="center" readingOrder="1"/>
    </xf>
    <xf numFmtId="0" fontId="20" fillId="2" borderId="5" xfId="0" applyFont="1" applyFill="1" applyBorder="1" applyAlignment="1">
      <alignment vertical="center" wrapText="1"/>
    </xf>
    <xf numFmtId="0" fontId="34" fillId="2" borderId="8" xfId="0" applyFont="1" applyFill="1" applyBorder="1" applyAlignment="1">
      <alignment vertical="center" wrapText="1"/>
    </xf>
    <xf numFmtId="0" fontId="34" fillId="2" borderId="3" xfId="16" applyFont="1" applyFill="1" applyBorder="1" applyAlignment="1">
      <alignment horizontal="center" vertical="center"/>
    </xf>
    <xf numFmtId="0" fontId="34" fillId="3" borderId="4" xfId="16" applyFont="1" applyFill="1" applyBorder="1" applyAlignment="1">
      <alignment horizontal="center" vertical="center"/>
    </xf>
    <xf numFmtId="0" fontId="34" fillId="2" borderId="4" xfId="16" applyFont="1" applyFill="1" applyBorder="1" applyAlignment="1">
      <alignment horizontal="center" vertical="center"/>
    </xf>
    <xf numFmtId="0" fontId="36" fillId="3" borderId="4" xfId="16" applyFont="1" applyFill="1" applyBorder="1" applyAlignment="1">
      <alignment horizontal="center" vertical="center" readingOrder="2"/>
    </xf>
    <xf numFmtId="0" fontId="75" fillId="3" borderId="0" xfId="16" applyFont="1" applyFill="1" applyAlignment="1">
      <alignment vertical="center" wrapText="1"/>
    </xf>
    <xf numFmtId="0" fontId="34" fillId="3" borderId="8" xfId="16" applyFont="1" applyFill="1" applyBorder="1" applyAlignment="1">
      <alignment horizontal="center" vertical="center"/>
    </xf>
    <xf numFmtId="0" fontId="36" fillId="2" borderId="3" xfId="16" applyFont="1" applyFill="1" applyBorder="1" applyAlignment="1">
      <alignment horizontal="center" vertical="center" readingOrder="2"/>
    </xf>
    <xf numFmtId="0" fontId="34" fillId="2" borderId="8" xfId="16" applyFont="1" applyFill="1" applyBorder="1" applyAlignment="1">
      <alignment horizontal="center" vertical="center"/>
    </xf>
    <xf numFmtId="0" fontId="34" fillId="3" borderId="10" xfId="16" applyFont="1" applyFill="1" applyBorder="1" applyAlignment="1">
      <alignment horizontal="center" vertical="center"/>
    </xf>
    <xf numFmtId="0" fontId="34" fillId="2" borderId="6" xfId="16" applyFont="1" applyFill="1" applyBorder="1" applyAlignment="1">
      <alignment horizontal="center" vertical="center"/>
    </xf>
    <xf numFmtId="0" fontId="34" fillId="3" borderId="6" xfId="16" applyFont="1" applyFill="1" applyBorder="1" applyAlignment="1">
      <alignment horizontal="center" vertical="center"/>
    </xf>
    <xf numFmtId="0" fontId="39" fillId="3" borderId="6" xfId="0" applyFont="1" applyFill="1" applyBorder="1" applyAlignment="1">
      <alignment horizontal="center" vertical="center" wrapText="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Border="1" applyAlignment="1">
      <alignment vertical="center" wrapText="1"/>
    </xf>
    <xf numFmtId="0" fontId="15" fillId="2" borderId="6" xfId="0" applyFont="1" applyFill="1" applyBorder="1" applyAlignment="1">
      <alignment horizontal="right" vertical="center" wrapText="1" indent="1"/>
    </xf>
    <xf numFmtId="0" fontId="42" fillId="2" borderId="22" xfId="0" applyFont="1" applyFill="1" applyBorder="1" applyAlignment="1">
      <alignment horizontal="center" vertical="center" wrapText="1"/>
    </xf>
    <xf numFmtId="0" fontId="18" fillId="3" borderId="16"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0" xfId="0" applyFont="1" applyFill="1" applyBorder="1" applyAlignment="1">
      <alignment horizont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34" fillId="3" borderId="14" xfId="0" applyFont="1" applyFill="1" applyBorder="1" applyAlignment="1">
      <alignment horizontal="center" wrapText="1"/>
    </xf>
    <xf numFmtId="0" fontId="0" fillId="5" borderId="0" xfId="0" applyFill="1"/>
    <xf numFmtId="0" fontId="25" fillId="5" borderId="0" xfId="0" applyFont="1" applyFill="1"/>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20" fillId="2" borderId="6" xfId="0" applyFont="1" applyFill="1" applyBorder="1" applyAlignment="1">
      <alignment horizontal="right" vertical="center" wrapText="1"/>
    </xf>
    <xf numFmtId="0" fontId="20" fillId="3" borderId="6" xfId="0" applyFont="1" applyFill="1" applyBorder="1" applyAlignment="1">
      <alignment horizontal="right" vertical="center" wrapText="1"/>
    </xf>
    <xf numFmtId="0" fontId="20" fillId="2" borderId="9" xfId="0" applyFont="1" applyFill="1" applyBorder="1" applyAlignment="1">
      <alignment vertical="center" wrapText="1"/>
    </xf>
    <xf numFmtId="0" fontId="20" fillId="3" borderId="3" xfId="0" applyFont="1" applyFill="1" applyBorder="1" applyAlignment="1">
      <alignment vertical="center" wrapText="1"/>
    </xf>
    <xf numFmtId="0" fontId="34" fillId="2" borderId="15" xfId="0" applyFont="1" applyFill="1" applyBorder="1" applyAlignment="1">
      <alignment horizontal="right" vertical="center" wrapText="1"/>
    </xf>
    <xf numFmtId="0" fontId="34" fillId="2" borderId="15" xfId="0" applyFont="1" applyFill="1" applyBorder="1" applyAlignment="1">
      <alignment horizontal="center" vertical="center" wrapText="1"/>
    </xf>
    <xf numFmtId="0" fontId="34" fillId="2" borderId="15" xfId="0" applyFont="1" applyFill="1" applyBorder="1" applyAlignment="1">
      <alignment horizontal="right" vertical="center" wrapText="1" indent="1"/>
    </xf>
    <xf numFmtId="2" fontId="34" fillId="2" borderId="15" xfId="0" applyNumberFormat="1" applyFont="1" applyFill="1" applyBorder="1" applyAlignment="1">
      <alignment horizontal="right" vertical="center" wrapText="1" indent="1"/>
    </xf>
    <xf numFmtId="0" fontId="34" fillId="2" borderId="9" xfId="0" applyFont="1" applyFill="1" applyBorder="1" applyAlignment="1">
      <alignment vertical="center" wrapText="1"/>
    </xf>
    <xf numFmtId="0" fontId="34" fillId="3" borderId="3" xfId="0" applyFont="1" applyFill="1" applyBorder="1" applyAlignment="1">
      <alignment vertical="center" wrapText="1"/>
    </xf>
    <xf numFmtId="0" fontId="20" fillId="3" borderId="7" xfId="0" applyFont="1" applyFill="1" applyBorder="1" applyAlignment="1">
      <alignment horizontal="right" vertical="center" wrapText="1"/>
    </xf>
    <xf numFmtId="164" fontId="34" fillId="3" borderId="12" xfId="0" applyNumberFormat="1" applyFont="1" applyFill="1" applyBorder="1" applyAlignment="1">
      <alignment horizontal="center" vertical="center"/>
    </xf>
    <xf numFmtId="0" fontId="5" fillId="0" borderId="27" xfId="0" applyFont="1" applyBorder="1" applyAlignment="1">
      <alignment vertical="center" wrapText="1"/>
    </xf>
    <xf numFmtId="0" fontId="35" fillId="2" borderId="15" xfId="0" applyFont="1" applyFill="1" applyBorder="1" applyAlignment="1">
      <alignment vertical="center" wrapText="1"/>
    </xf>
    <xf numFmtId="0" fontId="5" fillId="2" borderId="27" xfId="0" applyFont="1" applyFill="1" applyBorder="1" applyAlignment="1">
      <alignment vertical="center" wrapText="1"/>
    </xf>
    <xf numFmtId="0" fontId="35" fillId="3" borderId="10" xfId="0" applyFont="1" applyFill="1" applyBorder="1" applyAlignment="1">
      <alignment horizontal="center" wrapText="1"/>
    </xf>
    <xf numFmtId="0" fontId="52" fillId="3" borderId="10" xfId="0" applyFont="1" applyFill="1" applyBorder="1" applyAlignment="1">
      <alignment horizontal="center" wrapText="1"/>
    </xf>
    <xf numFmtId="0" fontId="34" fillId="3" borderId="8" xfId="0" applyFont="1" applyFill="1" applyBorder="1" applyAlignment="1">
      <alignment horizontal="right" vertical="center" wrapText="1" indent="1"/>
    </xf>
    <xf numFmtId="164" fontId="34" fillId="2" borderId="11" xfId="0" applyNumberFormat="1" applyFont="1" applyFill="1" applyBorder="1" applyAlignment="1">
      <alignment vertical="center"/>
    </xf>
    <xf numFmtId="164" fontId="20" fillId="2" borderId="11" xfId="0" applyNumberFormat="1" applyFont="1" applyFill="1" applyBorder="1" applyAlignment="1">
      <alignment vertical="center"/>
    </xf>
    <xf numFmtId="164" fontId="34" fillId="3" borderId="11" xfId="0" applyNumberFormat="1" applyFont="1" applyFill="1" applyBorder="1" applyAlignment="1">
      <alignment vertical="center"/>
    </xf>
    <xf numFmtId="164" fontId="20" fillId="3" borderId="12" xfId="0" applyNumberFormat="1" applyFont="1" applyFill="1" applyBorder="1" applyAlignment="1">
      <alignment vertical="center"/>
    </xf>
    <xf numFmtId="164" fontId="20" fillId="3" borderId="13" xfId="0" applyNumberFormat="1" applyFont="1" applyFill="1" applyBorder="1" applyAlignment="1">
      <alignment vertical="center"/>
    </xf>
    <xf numFmtId="164" fontId="20" fillId="2" borderId="12" xfId="0" applyNumberFormat="1" applyFont="1" applyFill="1" applyBorder="1" applyAlignment="1">
      <alignment vertical="center"/>
    </xf>
    <xf numFmtId="164" fontId="20" fillId="3" borderId="11" xfId="0" applyNumberFormat="1" applyFont="1" applyFill="1" applyBorder="1" applyAlignment="1">
      <alignment vertical="center"/>
    </xf>
    <xf numFmtId="0" fontId="20" fillId="3" borderId="5" xfId="0" applyFont="1" applyFill="1" applyBorder="1" applyAlignment="1">
      <alignment vertical="center" wrapText="1"/>
    </xf>
    <xf numFmtId="0" fontId="34" fillId="3" borderId="5" xfId="0" applyFont="1" applyFill="1" applyBorder="1" applyAlignment="1">
      <alignment vertical="center" wrapText="1"/>
    </xf>
    <xf numFmtId="164" fontId="34" fillId="2" borderId="17" xfId="0" applyNumberFormat="1" applyFont="1" applyFill="1" applyBorder="1" applyAlignment="1">
      <alignment vertical="center"/>
    </xf>
    <xf numFmtId="164" fontId="20" fillId="2" borderId="17" xfId="0" applyNumberFormat="1" applyFont="1" applyFill="1" applyBorder="1" applyAlignment="1">
      <alignment vertical="center"/>
    </xf>
    <xf numFmtId="0" fontId="20" fillId="2" borderId="15" xfId="0" applyFont="1" applyFill="1" applyBorder="1" applyAlignment="1">
      <alignment vertical="center" wrapText="1"/>
    </xf>
    <xf numFmtId="0" fontId="36" fillId="0" borderId="27" xfId="0" applyFont="1" applyBorder="1" applyAlignment="1">
      <alignment vertical="center"/>
    </xf>
    <xf numFmtId="0" fontId="12" fillId="2" borderId="0" xfId="0" applyFont="1" applyFill="1" applyAlignment="1">
      <alignment vertical="center" wrapText="1"/>
    </xf>
    <xf numFmtId="0" fontId="20" fillId="2" borderId="10" xfId="0" applyFont="1" applyFill="1" applyBorder="1" applyAlignment="1">
      <alignment horizontal="right" vertical="center" wrapText="1"/>
    </xf>
    <xf numFmtId="2" fontId="10" fillId="2" borderId="27" xfId="0" applyNumberFormat="1" applyFont="1" applyFill="1" applyBorder="1" applyAlignment="1">
      <alignment vertical="center" wrapText="1"/>
    </xf>
    <xf numFmtId="0" fontId="2" fillId="0" borderId="0" xfId="6" applyFont="1" applyAlignment="1">
      <alignment horizontal="center" vertical="center" wrapText="1" readingOrder="1"/>
    </xf>
    <xf numFmtId="0" fontId="33" fillId="0" borderId="0" xfId="6" applyFont="1" applyAlignment="1">
      <alignment horizontal="center" vertical="center" wrapText="1" readingOrder="1"/>
    </xf>
    <xf numFmtId="0" fontId="19" fillId="0" borderId="0" xfId="6" applyFont="1" applyAlignment="1">
      <alignment horizontal="center" vertical="center" wrapText="1" readingOrder="1"/>
    </xf>
    <xf numFmtId="0" fontId="6" fillId="0" borderId="0" xfId="6" applyFont="1" applyAlignment="1">
      <alignment horizontal="center" vertical="center" wrapText="1" readingOrder="1"/>
    </xf>
    <xf numFmtId="0" fontId="16" fillId="0" borderId="0" xfId="5" applyFont="1" applyAlignment="1">
      <alignment horizontal="left" vertical="center" wrapText="1" indent="2"/>
    </xf>
    <xf numFmtId="0" fontId="6" fillId="0" borderId="0" xfId="5" applyFont="1" applyAlignment="1">
      <alignment horizontal="right" vertical="center" wrapText="1" indent="2"/>
    </xf>
    <xf numFmtId="0" fontId="44" fillId="0" borderId="0" xfId="7" applyFont="1" applyAlignment="1">
      <alignment horizontal="center" vertical="center" wrapText="1" readingOrder="1"/>
    </xf>
    <xf numFmtId="0" fontId="6" fillId="0" borderId="0" xfId="7" applyFont="1" applyAlignment="1">
      <alignment horizontal="right" vertical="top" wrapText="1" readingOrder="2"/>
    </xf>
    <xf numFmtId="0" fontId="8" fillId="0" borderId="0" xfId="7" applyFont="1" applyAlignment="1">
      <alignment horizontal="left" vertical="top" wrapText="1" readingOrder="1"/>
    </xf>
    <xf numFmtId="0" fontId="27" fillId="0" borderId="0" xfId="7" applyFont="1" applyAlignment="1">
      <alignment horizontal="center" vertical="center" wrapText="1" readingOrder="1"/>
    </xf>
    <xf numFmtId="0" fontId="60" fillId="0" borderId="0" xfId="0" applyFont="1" applyAlignment="1">
      <alignment horizontal="left" vertical="center" wrapText="1" indent="11" readingOrder="2"/>
    </xf>
    <xf numFmtId="0" fontId="8" fillId="0" borderId="0" xfId="7" applyFont="1" applyAlignment="1">
      <alignment horizontal="left" vertical="top" wrapText="1"/>
    </xf>
    <xf numFmtId="0" fontId="2" fillId="0" borderId="0" xfId="7" applyFont="1" applyAlignment="1">
      <alignment horizontal="center" vertical="center" wrapText="1" readingOrder="1"/>
    </xf>
    <xf numFmtId="0" fontId="62" fillId="0" borderId="0" xfId="0" applyFont="1" applyAlignment="1">
      <alignment horizontal="left" vertical="center" wrapText="1" readingOrder="2"/>
    </xf>
    <xf numFmtId="0" fontId="62" fillId="0" borderId="0" xfId="0" applyFont="1" applyAlignment="1">
      <alignment horizontal="left" vertical="center" readingOrder="2"/>
    </xf>
    <xf numFmtId="0" fontId="6" fillId="0" borderId="0" xfId="0" applyFont="1" applyAlignment="1">
      <alignment horizontal="center"/>
    </xf>
    <xf numFmtId="0" fontId="7" fillId="0" borderId="1" xfId="0" applyFont="1" applyBorder="1" applyAlignment="1">
      <alignment horizontal="center"/>
    </xf>
    <xf numFmtId="0" fontId="3" fillId="0" borderId="0" xfId="7" applyFont="1" applyAlignment="1">
      <alignment horizontal="left" vertical="top" wrapText="1" indent="3"/>
    </xf>
    <xf numFmtId="0" fontId="24" fillId="0" borderId="0" xfId="7" applyFont="1" applyAlignment="1">
      <alignment horizontal="right" vertical="top" wrapText="1" readingOrder="2"/>
    </xf>
    <xf numFmtId="0" fontId="16" fillId="0" borderId="0" xfId="7" applyFont="1" applyAlignment="1">
      <alignment horizontal="left" vertical="center" wrapText="1" readingOrder="1"/>
    </xf>
    <xf numFmtId="0" fontId="6" fillId="0" borderId="0" xfId="7" applyFont="1" applyAlignment="1">
      <alignment horizontal="right" vertical="center" readingOrder="2"/>
    </xf>
    <xf numFmtId="0" fontId="24" fillId="0" borderId="0" xfId="7" applyFont="1" applyAlignment="1">
      <alignment horizontal="right" vertical="top" wrapText="1" indent="3" readingOrder="2"/>
    </xf>
    <xf numFmtId="0" fontId="16" fillId="0" borderId="0" xfId="7" applyFont="1" applyAlignment="1">
      <alignment horizontal="left" wrapText="1" readingOrder="1"/>
    </xf>
    <xf numFmtId="0" fontId="6" fillId="0" borderId="0" xfId="7" applyFont="1" applyAlignment="1">
      <alignment horizontal="right" readingOrder="2"/>
    </xf>
    <xf numFmtId="0" fontId="3" fillId="0" borderId="0" xfId="7" applyFont="1" applyAlignment="1">
      <alignment horizontal="left" vertical="top" wrapText="1" readingOrder="1"/>
    </xf>
    <xf numFmtId="0" fontId="27" fillId="0" borderId="0" xfId="7" applyFont="1" applyAlignment="1">
      <alignment horizontal="distributed" vertical="center" wrapText="1" readingOrder="1"/>
    </xf>
    <xf numFmtId="0" fontId="26" fillId="0" borderId="0" xfId="7" applyFont="1" applyAlignment="1">
      <alignment horizontal="center" vertical="center" wrapText="1" readingOrder="1"/>
    </xf>
    <xf numFmtId="0" fontId="23" fillId="0" borderId="0" xfId="7" applyFont="1" applyAlignment="1">
      <alignment horizontal="center" vertical="top" wrapText="1" readingOrder="2"/>
    </xf>
    <xf numFmtId="0" fontId="30" fillId="0" borderId="0" xfId="7" applyFont="1" applyAlignment="1">
      <alignment horizontal="left" vertical="top" wrapText="1"/>
    </xf>
    <xf numFmtId="0" fontId="29" fillId="0" borderId="0" xfId="7" applyFont="1" applyAlignment="1">
      <alignment horizontal="right" vertical="top" wrapText="1" readingOrder="2"/>
    </xf>
    <xf numFmtId="0" fontId="6" fillId="0" borderId="0" xfId="7" applyFont="1" applyAlignment="1">
      <alignment horizontal="right" vertical="top" wrapText="1" indent="3" readingOrder="2"/>
    </xf>
    <xf numFmtId="0" fontId="22" fillId="0" borderId="0" xfId="7" applyFont="1" applyAlignment="1">
      <alignment horizontal="right" vertical="top" wrapText="1" readingOrder="2"/>
    </xf>
    <xf numFmtId="0" fontId="24" fillId="0" borderId="0" xfId="7" applyFont="1" applyAlignment="1">
      <alignment horizontal="right" vertical="top" wrapText="1" indent="2" readingOrder="2"/>
    </xf>
    <xf numFmtId="0" fontId="8" fillId="0" borderId="0" xfId="7" applyFont="1" applyAlignment="1">
      <alignment horizontal="left" wrapText="1"/>
    </xf>
    <xf numFmtId="0" fontId="6" fillId="0" borderId="0" xfId="7" applyFont="1" applyAlignment="1">
      <alignment horizontal="right" wrapText="1" readingOrder="2"/>
    </xf>
    <xf numFmtId="0" fontId="5" fillId="0" borderId="0" xfId="7" applyFont="1" applyAlignment="1">
      <alignment horizontal="left" wrapText="1" indent="3"/>
    </xf>
    <xf numFmtId="0" fontId="6" fillId="0" borderId="0" xfId="7" applyFont="1" applyAlignment="1">
      <alignment horizontal="right" wrapText="1" indent="2" readingOrder="2"/>
    </xf>
    <xf numFmtId="0" fontId="5" fillId="0" borderId="0" xfId="7" applyFont="1" applyAlignment="1">
      <alignment horizontal="left" vertical="top" wrapText="1" indent="3"/>
    </xf>
    <xf numFmtId="0" fontId="6" fillId="0" borderId="0" xfId="7" applyFont="1" applyAlignment="1">
      <alignment horizontal="right" vertical="top" wrapText="1" indent="2" readingOrder="2"/>
    </xf>
    <xf numFmtId="0" fontId="25" fillId="0" borderId="0" xfId="7" applyFont="1" applyAlignment="1">
      <alignment horizontal="left" vertical="top" wrapText="1" indent="3"/>
    </xf>
    <xf numFmtId="0" fontId="22" fillId="0" borderId="0" xfId="7" applyFont="1" applyAlignment="1">
      <alignment horizontal="right" wrapText="1" indent="2" readingOrder="2"/>
    </xf>
    <xf numFmtId="0" fontId="25" fillId="0" borderId="0" xfId="7" applyFont="1" applyAlignment="1">
      <alignment horizontal="left" vertical="top" wrapText="1" indent="3" readingOrder="1"/>
    </xf>
    <xf numFmtId="0" fontId="3" fillId="0" borderId="0" xfId="7" applyFont="1" applyAlignment="1">
      <alignment horizontal="left" vertical="top" wrapText="1" indent="3" readingOrder="1"/>
    </xf>
    <xf numFmtId="0" fontId="22" fillId="0" borderId="0" xfId="7" applyFont="1" applyAlignment="1">
      <alignment horizontal="right" vertical="top" wrapText="1" indent="2" readingOrder="2"/>
    </xf>
    <xf numFmtId="0" fontId="23" fillId="0" borderId="0" xfId="7" applyFont="1" applyAlignment="1">
      <alignment horizontal="right" vertical="top" wrapText="1" indent="2" readingOrder="2"/>
    </xf>
    <xf numFmtId="0" fontId="16" fillId="0" borderId="0" xfId="7" applyFont="1" applyAlignment="1">
      <alignment horizontal="center" wrapText="1"/>
    </xf>
    <xf numFmtId="0" fontId="22" fillId="0" borderId="0" xfId="7" applyFont="1" applyAlignment="1">
      <alignment horizontal="center" wrapText="1" readingOrder="2"/>
    </xf>
    <xf numFmtId="0" fontId="2" fillId="0" borderId="0" xfId="0" applyFont="1" applyAlignment="1">
      <alignment horizontal="center" vertical="center" wrapText="1" readingOrder="1"/>
    </xf>
    <xf numFmtId="0" fontId="10"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39" fillId="3" borderId="1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16" fillId="0" borderId="0" xfId="0" applyFont="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0" xfId="0" applyFont="1" applyAlignment="1">
      <alignment horizontal="center" vertical="center" wrapText="1"/>
    </xf>
    <xf numFmtId="0" fontId="43" fillId="3" borderId="7" xfId="0" applyFont="1" applyFill="1" applyBorder="1" applyAlignment="1">
      <alignment horizontal="center" vertical="top" wrapText="1"/>
    </xf>
    <xf numFmtId="0" fontId="10" fillId="0" borderId="0" xfId="0" applyFont="1" applyAlignment="1">
      <alignment vertical="center" wrapText="1"/>
    </xf>
    <xf numFmtId="0" fontId="15"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 xfId="0" applyFont="1" applyFill="1" applyBorder="1" applyAlignment="1">
      <alignment horizontal="right" vertical="center" wrapText="1" indent="1"/>
    </xf>
    <xf numFmtId="0" fontId="10" fillId="2" borderId="3" xfId="0" applyFont="1" applyFill="1" applyBorder="1" applyAlignment="1">
      <alignment horizontal="right" vertical="center" wrapText="1" indent="1"/>
    </xf>
    <xf numFmtId="0" fontId="10" fillId="2" borderId="5" xfId="0" applyFont="1" applyFill="1" applyBorder="1" applyAlignment="1">
      <alignment horizontal="right" vertical="center" wrapText="1" inden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22" xfId="0" applyFont="1" applyFill="1" applyBorder="1" applyAlignment="1">
      <alignment horizontal="right" vertical="center" wrapText="1" indent="1"/>
    </xf>
    <xf numFmtId="0" fontId="15" fillId="2" borderId="24" xfId="0" applyFont="1" applyFill="1" applyBorder="1" applyAlignment="1">
      <alignment horizontal="right" vertical="center" wrapText="1" indent="1"/>
    </xf>
    <xf numFmtId="0" fontId="15" fillId="3" borderId="22" xfId="0" applyFont="1" applyFill="1" applyBorder="1" applyAlignment="1">
      <alignment horizontal="right" vertical="center" wrapText="1" indent="1"/>
    </xf>
    <xf numFmtId="0" fontId="15" fillId="3" borderId="24" xfId="0" applyFont="1" applyFill="1" applyBorder="1" applyAlignment="1">
      <alignment horizontal="right" vertical="center" wrapText="1" inden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3" borderId="23" xfId="0" applyFont="1" applyFill="1" applyBorder="1" applyAlignment="1">
      <alignment horizontal="right" vertical="center" wrapText="1" indent="1"/>
    </xf>
    <xf numFmtId="0" fontId="15" fillId="3" borderId="25" xfId="0" applyFont="1" applyFill="1" applyBorder="1" applyAlignment="1">
      <alignment horizontal="right" vertical="center" wrapText="1" indent="1"/>
    </xf>
    <xf numFmtId="0" fontId="15" fillId="2" borderId="3" xfId="0" applyFont="1" applyFill="1" applyBorder="1" applyAlignment="1">
      <alignment horizontal="right" vertical="center" wrapText="1" indent="1"/>
    </xf>
    <xf numFmtId="0" fontId="15" fillId="3" borderId="4" xfId="0" applyFont="1" applyFill="1" applyBorder="1" applyAlignment="1">
      <alignment horizontal="right" vertical="center" wrapText="1" indent="1"/>
    </xf>
    <xf numFmtId="0" fontId="15" fillId="3" borderId="6" xfId="0" applyFont="1" applyFill="1" applyBorder="1" applyAlignment="1">
      <alignment horizontal="right" vertical="center" wrapText="1" indent="1"/>
    </xf>
    <xf numFmtId="0" fontId="15" fillId="2" borderId="6" xfId="0" applyFont="1" applyFill="1" applyBorder="1" applyAlignment="1">
      <alignment horizontal="right" vertical="center" wrapText="1" indent="1"/>
    </xf>
    <xf numFmtId="0" fontId="8" fillId="0" borderId="0" xfId="0" applyFont="1" applyBorder="1" applyAlignment="1">
      <alignment horizontal="right" vertical="center" wrapText="1"/>
    </xf>
    <xf numFmtId="0" fontId="10" fillId="0" borderId="0" xfId="0" applyFont="1" applyBorder="1" applyAlignment="1">
      <alignment vertical="center" wrapText="1"/>
    </xf>
    <xf numFmtId="0" fontId="15" fillId="3" borderId="5" xfId="0" applyFont="1" applyFill="1" applyBorder="1" applyAlignment="1">
      <alignment horizontal="right" vertical="center" wrapText="1" indent="1"/>
    </xf>
    <xf numFmtId="0" fontId="15" fillId="3" borderId="7" xfId="0" applyFont="1" applyFill="1" applyBorder="1" applyAlignment="1">
      <alignment horizontal="right" vertical="center" wrapText="1" indent="1"/>
    </xf>
    <xf numFmtId="0" fontId="15" fillId="2" borderId="10" xfId="0" applyFont="1" applyFill="1" applyBorder="1" applyAlignment="1">
      <alignment horizontal="right" vertical="center" wrapText="1" indent="1"/>
    </xf>
    <xf numFmtId="0" fontId="34" fillId="3" borderId="20"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52" fillId="3" borderId="7" xfId="0" applyFont="1" applyFill="1" applyBorder="1" applyAlignment="1">
      <alignment horizontal="center" vertical="top" wrapText="1"/>
    </xf>
    <xf numFmtId="0" fontId="39" fillId="3" borderId="20" xfId="0" applyFont="1" applyFill="1" applyBorder="1" applyAlignment="1">
      <alignment horizontal="center" vertical="center" wrapText="1"/>
    </xf>
    <xf numFmtId="0" fontId="39" fillId="3" borderId="22" xfId="0" applyFont="1" applyFill="1" applyBorder="1" applyAlignment="1">
      <alignment horizontal="center" vertical="center" wrapText="1"/>
    </xf>
    <xf numFmtId="0" fontId="39" fillId="3" borderId="23"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0" fillId="3" borderId="10" xfId="0" applyFont="1" applyFill="1" applyBorder="1" applyAlignment="1">
      <alignment horizontal="center" wrapText="1"/>
    </xf>
    <xf numFmtId="0" fontId="15" fillId="3" borderId="7" xfId="0" applyFont="1" applyFill="1" applyBorder="1" applyAlignment="1">
      <alignment horizontal="center" vertical="top" wrapText="1"/>
    </xf>
    <xf numFmtId="0" fontId="10" fillId="2"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43" fillId="2" borderId="9" xfId="0" applyFont="1" applyFill="1" applyBorder="1" applyAlignment="1">
      <alignment horizontal="left" vertical="center" wrapText="1" indent="1"/>
    </xf>
    <xf numFmtId="0" fontId="43" fillId="3" borderId="4" xfId="0" applyFont="1" applyFill="1" applyBorder="1" applyAlignment="1">
      <alignment horizontal="left" vertical="center" wrapText="1" indent="1"/>
    </xf>
    <xf numFmtId="0" fontId="43" fillId="2" borderId="10" xfId="0" applyFont="1" applyFill="1" applyBorder="1" applyAlignment="1">
      <alignment horizontal="left" vertical="center" wrapText="1" indent="1"/>
    </xf>
    <xf numFmtId="0" fontId="10" fillId="2" borderId="9" xfId="0" applyFont="1" applyFill="1" applyBorder="1" applyAlignment="1">
      <alignment horizontal="right" vertical="center" wrapText="1" indent="1"/>
    </xf>
    <xf numFmtId="0" fontId="10" fillId="2" borderId="10" xfId="0" applyFont="1" applyFill="1" applyBorder="1" applyAlignment="1">
      <alignment horizontal="right" vertical="center" wrapText="1" indent="1"/>
    </xf>
    <xf numFmtId="0" fontId="15" fillId="3" borderId="2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4" fillId="0" borderId="0" xfId="0" applyFont="1" applyBorder="1" applyAlignment="1">
      <alignment horizontal="right" vertical="center" wrapText="1" readingOrder="2"/>
    </xf>
    <xf numFmtId="0" fontId="43" fillId="2" borderId="4" xfId="0" applyFont="1" applyFill="1" applyBorder="1" applyAlignment="1">
      <alignment horizontal="left" vertical="center" wrapText="1" indent="1"/>
    </xf>
    <xf numFmtId="0" fontId="43" fillId="2" borderId="5" xfId="0" applyFont="1" applyFill="1" applyBorder="1" applyAlignment="1">
      <alignment horizontal="left" vertical="center" wrapText="1" indent="1"/>
    </xf>
    <xf numFmtId="0" fontId="43" fillId="2" borderId="3" xfId="0" applyFont="1" applyFill="1" applyBorder="1" applyAlignment="1">
      <alignment horizontal="left" vertical="center" wrapText="1" indent="1"/>
    </xf>
    <xf numFmtId="0" fontId="10" fillId="3" borderId="1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47" fillId="3" borderId="7" xfId="0" applyFont="1" applyFill="1" applyBorder="1" applyAlignment="1">
      <alignment horizontal="center" vertical="top"/>
    </xf>
    <xf numFmtId="0" fontId="10" fillId="2" borderId="3" xfId="0" applyFont="1" applyFill="1" applyBorder="1" applyAlignment="1">
      <alignment horizontal="right" vertical="center" wrapText="1" indent="1" readingOrder="1"/>
    </xf>
    <xf numFmtId="0" fontId="10" fillId="3" borderId="4" xfId="0" applyFont="1" applyFill="1" applyBorder="1" applyAlignment="1">
      <alignment horizontal="right" vertical="center" wrapText="1" indent="1" readingOrder="1"/>
    </xf>
    <xf numFmtId="0" fontId="10" fillId="2" borderId="4" xfId="0" applyFont="1" applyFill="1" applyBorder="1" applyAlignment="1">
      <alignment horizontal="right" vertical="center" wrapText="1" indent="1" readingOrder="1"/>
    </xf>
    <xf numFmtId="0" fontId="10" fillId="3" borderId="18" xfId="0" applyFont="1" applyFill="1" applyBorder="1" applyAlignment="1">
      <alignment horizontal="right" vertical="center" wrapText="1" indent="1" readingOrder="2"/>
    </xf>
    <xf numFmtId="0" fontId="10" fillId="3" borderId="19" xfId="0" applyFont="1" applyFill="1" applyBorder="1" applyAlignment="1">
      <alignment horizontal="right" vertical="center" wrapText="1" indent="1" readingOrder="2"/>
    </xf>
    <xf numFmtId="0" fontId="10" fillId="2" borderId="5" xfId="0" applyFont="1" applyFill="1" applyBorder="1" applyAlignment="1">
      <alignment horizontal="right" vertical="center" wrapText="1" indent="1" readingOrder="1"/>
    </xf>
    <xf numFmtId="0" fontId="52" fillId="0" borderId="0" xfId="0" applyFont="1" applyBorder="1" applyAlignment="1">
      <alignment horizontal="left" vertical="center" wrapText="1"/>
    </xf>
    <xf numFmtId="0" fontId="34" fillId="0" borderId="0" xfId="0" applyFont="1" applyBorder="1" applyAlignment="1">
      <alignment horizontal="right" vertical="center" wrapText="1" readingOrder="2"/>
    </xf>
    <xf numFmtId="0" fontId="34" fillId="3" borderId="26" xfId="0" applyFont="1" applyFill="1" applyBorder="1" applyAlignment="1">
      <alignment horizontal="center" vertical="center" wrapText="1"/>
    </xf>
    <xf numFmtId="0" fontId="34" fillId="3" borderId="26"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16" xfId="0"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14" xfId="0" applyFont="1" applyFill="1" applyBorder="1" applyAlignment="1">
      <alignment horizontal="center" vertical="top" wrapText="1"/>
    </xf>
    <xf numFmtId="0" fontId="18" fillId="3" borderId="16" xfId="0" applyFont="1" applyFill="1" applyBorder="1" applyAlignment="1">
      <alignment horizontal="center" vertical="top" wrapText="1"/>
    </xf>
    <xf numFmtId="0" fontId="52" fillId="3" borderId="17"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7" fillId="0" borderId="0" xfId="0" applyFont="1" applyAlignment="1">
      <alignment horizontal="center" vertical="center" wrapText="1"/>
    </xf>
    <xf numFmtId="0" fontId="34"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right" vertical="center" wrapText="1"/>
    </xf>
    <xf numFmtId="0" fontId="36" fillId="3" borderId="26"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52" fillId="3" borderId="26" xfId="0" applyFont="1" applyFill="1" applyBorder="1" applyAlignment="1">
      <alignment horizontal="center" vertical="center"/>
    </xf>
    <xf numFmtId="0" fontId="52" fillId="3" borderId="14" xfId="0" applyFont="1" applyFill="1" applyBorder="1" applyAlignment="1">
      <alignment horizontal="center" vertical="center"/>
    </xf>
    <xf numFmtId="0" fontId="52" fillId="3" borderId="16" xfId="0" applyFont="1" applyFill="1" applyBorder="1" applyAlignment="1">
      <alignment horizontal="center" vertical="center"/>
    </xf>
    <xf numFmtId="0" fontId="34" fillId="3" borderId="14" xfId="0" applyFont="1" applyFill="1" applyBorder="1" applyAlignment="1">
      <alignment horizontal="center" vertical="center" wrapText="1"/>
    </xf>
    <xf numFmtId="0" fontId="36" fillId="0" borderId="0" xfId="0" applyFont="1" applyAlignment="1">
      <alignment horizontal="center" vertical="center" wrapText="1" readingOrder="1"/>
    </xf>
    <xf numFmtId="0" fontId="27" fillId="0" borderId="0" xfId="0" applyFont="1" applyAlignment="1">
      <alignment horizontal="center" vertical="center" wrapText="1"/>
    </xf>
    <xf numFmtId="0" fontId="5" fillId="3" borderId="2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6" xfId="0" applyFont="1" applyFill="1" applyBorder="1" applyAlignment="1">
      <alignment horizontal="center" vertical="center"/>
    </xf>
    <xf numFmtId="0" fontId="39" fillId="3" borderId="26" xfId="0" applyFont="1" applyFill="1" applyBorder="1" applyAlignment="1">
      <alignment horizontal="center" vertical="center"/>
    </xf>
    <xf numFmtId="0" fontId="39" fillId="3" borderId="14" xfId="0" applyFont="1" applyFill="1" applyBorder="1" applyAlignment="1">
      <alignment horizontal="center" vertical="center"/>
    </xf>
    <xf numFmtId="0" fontId="39" fillId="3" borderId="16" xfId="0" applyFont="1" applyFill="1" applyBorder="1" applyAlignment="1">
      <alignment horizontal="center" vertical="center"/>
    </xf>
    <xf numFmtId="0" fontId="36" fillId="3" borderId="10"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52" fillId="3" borderId="10" xfId="0" applyFont="1" applyFill="1" applyBorder="1" applyAlignment="1">
      <alignment horizontal="center" vertical="center"/>
    </xf>
    <xf numFmtId="0" fontId="52" fillId="3" borderId="6" xfId="0" applyFont="1" applyFill="1" applyBorder="1" applyAlignment="1">
      <alignment horizontal="center" vertical="center"/>
    </xf>
    <xf numFmtId="0" fontId="52" fillId="3" borderId="7" xfId="0" applyFont="1" applyFill="1" applyBorder="1" applyAlignment="1">
      <alignment horizontal="center" vertical="center"/>
    </xf>
    <xf numFmtId="0" fontId="34" fillId="0" borderId="0" xfId="0" applyFont="1" applyBorder="1" applyAlignment="1">
      <alignment horizontal="left" vertical="center" wrapText="1"/>
    </xf>
    <xf numFmtId="0" fontId="18" fillId="3" borderId="6"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34" fillId="3" borderId="10" xfId="0" applyFont="1" applyFill="1" applyBorder="1" applyAlignment="1">
      <alignment horizontal="center" wrapText="1"/>
    </xf>
    <xf numFmtId="0" fontId="15" fillId="2" borderId="23" xfId="0" applyFont="1" applyFill="1" applyBorder="1" applyAlignment="1">
      <alignment horizontal="right" vertical="center" wrapText="1" indent="1"/>
    </xf>
    <xf numFmtId="0" fontId="15" fillId="2" borderId="25" xfId="0" applyFont="1" applyFill="1" applyBorder="1" applyAlignment="1">
      <alignment horizontal="right" vertical="center" wrapText="1" indent="1"/>
    </xf>
    <xf numFmtId="0" fontId="34" fillId="3" borderId="20" xfId="0" applyFont="1" applyFill="1" applyBorder="1" applyAlignment="1">
      <alignment horizontal="center" wrapText="1"/>
    </xf>
    <xf numFmtId="0" fontId="34" fillId="3" borderId="2" xfId="0" applyFont="1" applyFill="1" applyBorder="1" applyAlignment="1">
      <alignment horizontal="center" wrapText="1"/>
    </xf>
    <xf numFmtId="0" fontId="34" fillId="3" borderId="21" xfId="0" applyFont="1" applyFill="1" applyBorder="1" applyAlignment="1">
      <alignment horizontal="center" wrapText="1"/>
    </xf>
    <xf numFmtId="0" fontId="43" fillId="0" borderId="2" xfId="0" applyFont="1" applyBorder="1" applyAlignment="1">
      <alignment horizontal="left" vertical="center" wrapText="1"/>
    </xf>
    <xf numFmtId="0" fontId="39" fillId="0" borderId="2" xfId="0" applyFont="1" applyBorder="1" applyAlignment="1">
      <alignment horizontal="right" vertical="center" wrapText="1" readingOrder="2"/>
    </xf>
    <xf numFmtId="0" fontId="15" fillId="2" borderId="7" xfId="0" applyFont="1" applyFill="1" applyBorder="1" applyAlignment="1">
      <alignment horizontal="right" vertical="center" wrapText="1" indent="1"/>
    </xf>
    <xf numFmtId="0" fontId="8" fillId="2" borderId="0" xfId="0" applyFont="1" applyFill="1" applyAlignment="1">
      <alignment horizontal="center" vertical="center" wrapText="1"/>
    </xf>
    <xf numFmtId="0" fontId="10" fillId="2" borderId="0" xfId="0" applyFont="1" applyFill="1" applyAlignment="1">
      <alignment vertic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2" fillId="2" borderId="0" xfId="0" applyFont="1" applyFill="1" applyAlignment="1">
      <alignment horizontal="center" vertical="center" wrapText="1" readingOrder="1"/>
    </xf>
    <xf numFmtId="0" fontId="16" fillId="2" borderId="0" xfId="0" applyFont="1" applyFill="1" applyAlignment="1">
      <alignment horizontal="center" vertical="center" wrapText="1"/>
    </xf>
    <xf numFmtId="0" fontId="5" fillId="3" borderId="15" xfId="0" applyFont="1" applyFill="1" applyBorder="1" applyAlignment="1">
      <alignment horizontal="center" vertical="center" wrapText="1"/>
    </xf>
    <xf numFmtId="0" fontId="10" fillId="2" borderId="29" xfId="0" applyFont="1" applyFill="1" applyBorder="1" applyAlignment="1">
      <alignment horizontal="right" vertical="center" wrapText="1" indent="1"/>
    </xf>
    <xf numFmtId="0" fontId="10" fillId="2" borderId="30" xfId="0" applyFont="1" applyFill="1" applyBorder="1" applyAlignment="1">
      <alignment horizontal="right" vertical="center" wrapText="1" indent="1"/>
    </xf>
    <xf numFmtId="0" fontId="43" fillId="3" borderId="5" xfId="0" applyFont="1" applyFill="1" applyBorder="1" applyAlignment="1">
      <alignment horizontal="left" vertical="center" wrapText="1" indent="1"/>
    </xf>
    <xf numFmtId="0" fontId="10" fillId="3" borderId="5" xfId="0" applyFont="1" applyFill="1" applyBorder="1" applyAlignment="1">
      <alignment horizontal="right" vertical="center" wrapText="1" indent="1"/>
    </xf>
    <xf numFmtId="0" fontId="53" fillId="3" borderId="7" xfId="0" applyFont="1" applyFill="1" applyBorder="1" applyAlignment="1">
      <alignment horizontal="center" vertical="top"/>
    </xf>
    <xf numFmtId="0" fontId="34" fillId="3" borderId="26" xfId="0" applyFont="1" applyFill="1" applyBorder="1" applyAlignment="1">
      <alignment horizontal="center" wrapText="1"/>
    </xf>
    <xf numFmtId="0" fontId="15" fillId="3" borderId="1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6" xfId="0" applyFont="1" applyFill="1" applyBorder="1" applyAlignment="1">
      <alignment horizontal="center" vertical="center"/>
    </xf>
    <xf numFmtId="0" fontId="34" fillId="3" borderId="14" xfId="0" applyFont="1" applyFill="1" applyBorder="1" applyAlignment="1">
      <alignment horizontal="center" wrapText="1"/>
    </xf>
    <xf numFmtId="0" fontId="15" fillId="2" borderId="3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3" borderId="0" xfId="0" applyFont="1" applyFill="1" applyBorder="1" applyAlignment="1">
      <alignment horizontal="right" vertical="center" wrapText="1" indent="1"/>
    </xf>
    <xf numFmtId="0" fontId="15" fillId="2" borderId="0" xfId="0" applyFont="1" applyFill="1" applyBorder="1" applyAlignment="1">
      <alignment horizontal="right" vertical="center" wrapText="1" indent="1"/>
    </xf>
    <xf numFmtId="0" fontId="15" fillId="3" borderId="1" xfId="0" applyFont="1" applyFill="1" applyBorder="1" applyAlignment="1">
      <alignment horizontal="right" vertical="center" wrapText="1" indent="1"/>
    </xf>
    <xf numFmtId="0" fontId="15" fillId="2" borderId="20" xfId="0" applyFont="1" applyFill="1" applyBorder="1" applyAlignment="1">
      <alignment horizontal="right" vertical="center" wrapText="1" indent="1"/>
    </xf>
    <xf numFmtId="0" fontId="15" fillId="2" borderId="21" xfId="0" applyFont="1" applyFill="1" applyBorder="1" applyAlignment="1">
      <alignment horizontal="right" vertical="center" wrapText="1" indent="1"/>
    </xf>
    <xf numFmtId="0" fontId="18" fillId="3" borderId="23"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18" fillId="3" borderId="23"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5" xfId="0" applyFont="1" applyFill="1" applyBorder="1" applyAlignment="1">
      <alignment horizontal="center" vertical="top" wrapText="1"/>
    </xf>
    <xf numFmtId="0" fontId="34" fillId="0" borderId="1" xfId="0" applyFont="1" applyBorder="1" applyAlignment="1">
      <alignment vertical="center" wrapText="1"/>
    </xf>
    <xf numFmtId="0" fontId="34" fillId="3" borderId="22"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16" fillId="0" borderId="0" xfId="0" applyFont="1" applyAlignment="1">
      <alignment horizontal="center" wrapText="1"/>
    </xf>
    <xf numFmtId="0" fontId="10" fillId="0" borderId="1" xfId="0" applyFont="1" applyBorder="1" applyAlignment="1">
      <alignment vertical="center" wrapText="1"/>
    </xf>
    <xf numFmtId="0" fontId="8" fillId="0" borderId="1" xfId="0" applyFont="1" applyBorder="1" applyAlignment="1">
      <alignment horizontal="right" vertical="center" wrapText="1"/>
    </xf>
    <xf numFmtId="0" fontId="52" fillId="2" borderId="15"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right" vertical="center" wrapText="1" indent="1"/>
    </xf>
    <xf numFmtId="0" fontId="10" fillId="3" borderId="8" xfId="0" applyFont="1" applyFill="1" applyBorder="1" applyAlignment="1">
      <alignment horizontal="right" vertical="center" wrapText="1" indent="1"/>
    </xf>
    <xf numFmtId="0" fontId="10" fillId="3" borderId="2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34" fillId="3" borderId="7" xfId="0" applyFont="1" applyFill="1" applyBorder="1" applyAlignment="1">
      <alignment horizontal="center" vertical="center" wrapText="1"/>
    </xf>
  </cellXfs>
  <cellStyles count="18">
    <cellStyle name="Hyperlink_نشره التجاره الداخليه 21" xfId="1"/>
    <cellStyle name="Normal" xfId="0" builtinId="0"/>
    <cellStyle name="Normal 10" xfId="2"/>
    <cellStyle name="Normal 11" xfId="3"/>
    <cellStyle name="Normal 12" xfId="4"/>
    <cellStyle name="Normal 13" xfId="16"/>
    <cellStyle name="Normal 14" xfId="17"/>
    <cellStyle name="Normal 2" xfId="5"/>
    <cellStyle name="Normal 2 2" xfId="6"/>
    <cellStyle name="Normal 2_نشره التجاره الداخليه 21" xfId="7"/>
    <cellStyle name="Normal 3" xfId="8"/>
    <cellStyle name="Normal 3 2" xfId="9"/>
    <cellStyle name="Normal 4"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7.png"/><Relationship Id="rId5" Type="http://schemas.openxmlformats.org/officeDocument/2006/relationships/image" Target="../media/image3.png"/><Relationship Id="rId4"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3.pn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6.png"/><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5.png"/><Relationship Id="rId1" Type="http://schemas.openxmlformats.org/officeDocument/2006/relationships/image" Target="../media/image6.png"/><Relationship Id="rId4" Type="http://schemas.openxmlformats.org/officeDocument/2006/relationships/image" Target="../media/image13.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7.png"/><Relationship Id="rId1" Type="http://schemas.openxmlformats.org/officeDocument/2006/relationships/image" Target="../media/image6.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wmf"/></Relationships>
</file>

<file path=xl/drawings/_rels/drawing4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7.png"/></Relationships>
</file>

<file path=xl/drawings/_rels/drawing4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8.png"/><Relationship Id="rId4" Type="http://schemas.openxmlformats.org/officeDocument/2006/relationships/image" Target="../media/image13.png"/></Relationships>
</file>

<file path=xl/drawings/_rels/drawing44.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8.png"/><Relationship Id="rId1" Type="http://schemas.openxmlformats.org/officeDocument/2006/relationships/image" Target="../media/image19.png"/></Relationships>
</file>

<file path=xl/drawings/_rels/drawing4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1.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7.png"/></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5.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91440</xdr:rowOff>
    </xdr:from>
    <xdr:to>
      <xdr:col>2</xdr:col>
      <xdr:colOff>2371725</xdr:colOff>
      <xdr:row>3</xdr:row>
      <xdr:rowOff>2444115</xdr:rowOff>
    </xdr:to>
    <xdr:pic>
      <xdr:nvPicPr>
        <xdr:cNvPr id="3289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1245" y="2712720"/>
          <a:ext cx="47396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2891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2114550</xdr:colOff>
      <xdr:row>0</xdr:row>
      <xdr:rowOff>409575</xdr:rowOff>
    </xdr:from>
    <xdr:to>
      <xdr:col>2</xdr:col>
      <xdr:colOff>809625</xdr:colOff>
      <xdr:row>0</xdr:row>
      <xdr:rowOff>1362075</xdr:rowOff>
    </xdr:to>
    <xdr:pic>
      <xdr:nvPicPr>
        <xdr:cNvPr id="328916"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48175" y="409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4693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9244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29244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292446"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292447"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533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1731</xdr:colOff>
      <xdr:row>2</xdr:row>
      <xdr:rowOff>19050</xdr:rowOff>
    </xdr:to>
    <xdr:pic>
      <xdr:nvPicPr>
        <xdr:cNvPr id="29359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293591"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58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1731</xdr:colOff>
      <xdr:row>2</xdr:row>
      <xdr:rowOff>19050</xdr:rowOff>
    </xdr:to>
    <xdr:pic>
      <xdr:nvPicPr>
        <xdr:cNvPr id="29359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293594"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058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1628775</xdr:colOff>
      <xdr:row>0</xdr:row>
      <xdr:rowOff>38100</xdr:rowOff>
    </xdr:from>
    <xdr:to>
      <xdr:col>11</xdr:col>
      <xdr:colOff>2703196</xdr:colOff>
      <xdr:row>4</xdr:row>
      <xdr:rowOff>40217</xdr:rowOff>
    </xdr:to>
    <xdr:pic>
      <xdr:nvPicPr>
        <xdr:cNvPr id="29359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678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0</xdr:colOff>
      <xdr:row>0</xdr:row>
      <xdr:rowOff>542925</xdr:rowOff>
    </xdr:to>
    <xdr:pic>
      <xdr:nvPicPr>
        <xdr:cNvPr id="294342" name="Picture 9"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84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1400175</xdr:colOff>
      <xdr:row>0</xdr:row>
      <xdr:rowOff>0</xdr:rowOff>
    </xdr:from>
    <xdr:to>
      <xdr:col>9</xdr:col>
      <xdr:colOff>523875</xdr:colOff>
      <xdr:row>2</xdr:row>
      <xdr:rowOff>123825</xdr:rowOff>
    </xdr:to>
    <xdr:pic>
      <xdr:nvPicPr>
        <xdr:cNvPr id="29434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4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1457325</xdr:colOff>
      <xdr:row>1</xdr:row>
      <xdr:rowOff>0</xdr:rowOff>
    </xdr:from>
    <xdr:to>
      <xdr:col>13</xdr:col>
      <xdr:colOff>9525</xdr:colOff>
      <xdr:row>1</xdr:row>
      <xdr:rowOff>171450</xdr:rowOff>
    </xdr:to>
    <xdr:pic>
      <xdr:nvPicPr>
        <xdr:cNvPr id="29536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77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295366" name="Picture 4"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8245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2181225</xdr:colOff>
      <xdr:row>0</xdr:row>
      <xdr:rowOff>0</xdr:rowOff>
    </xdr:from>
    <xdr:to>
      <xdr:col>9</xdr:col>
      <xdr:colOff>149860</xdr:colOff>
      <xdr:row>3</xdr:row>
      <xdr:rowOff>155575</xdr:rowOff>
    </xdr:to>
    <xdr:pic>
      <xdr:nvPicPr>
        <xdr:cNvPr id="295367"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773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9654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43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29654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296542"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4895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296543"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9622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0</xdr:colOff>
      <xdr:row>0</xdr:row>
      <xdr:rowOff>542925</xdr:rowOff>
    </xdr:to>
    <xdr:pic>
      <xdr:nvPicPr>
        <xdr:cNvPr id="297413"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29741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29741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915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10215</xdr:colOff>
      <xdr:row>2</xdr:row>
      <xdr:rowOff>183906</xdr:rowOff>
    </xdr:to>
    <xdr:pic>
      <xdr:nvPicPr>
        <xdr:cNvPr id="298286"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1638972</xdr:colOff>
      <xdr:row>0</xdr:row>
      <xdr:rowOff>38100</xdr:rowOff>
    </xdr:from>
    <xdr:to>
      <xdr:col>10</xdr:col>
      <xdr:colOff>2713853</xdr:colOff>
      <xdr:row>4</xdr:row>
      <xdr:rowOff>180975</xdr:rowOff>
    </xdr:to>
    <xdr:pic>
      <xdr:nvPicPr>
        <xdr:cNvPr id="29828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57230" y="38100"/>
          <a:ext cx="1078345" cy="951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1076325</xdr:colOff>
      <xdr:row>0</xdr:row>
      <xdr:rowOff>0</xdr:rowOff>
    </xdr:from>
    <xdr:to>
      <xdr:col>11</xdr:col>
      <xdr:colOff>3810</xdr:colOff>
      <xdr:row>0</xdr:row>
      <xdr:rowOff>542925</xdr:rowOff>
    </xdr:to>
    <xdr:pic>
      <xdr:nvPicPr>
        <xdr:cNvPr id="3186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3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1038225</xdr:colOff>
      <xdr:row>0</xdr:row>
      <xdr:rowOff>47625</xdr:rowOff>
    </xdr:from>
    <xdr:to>
      <xdr:col>13</xdr:col>
      <xdr:colOff>542925</xdr:colOff>
      <xdr:row>2</xdr:row>
      <xdr:rowOff>190500</xdr:rowOff>
    </xdr:to>
    <xdr:pic>
      <xdr:nvPicPr>
        <xdr:cNvPr id="31867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251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9525</xdr:colOff>
      <xdr:row>10</xdr:row>
      <xdr:rowOff>171450</xdr:rowOff>
    </xdr:to>
    <xdr:pic>
      <xdr:nvPicPr>
        <xdr:cNvPr id="29961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1550" y="29813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1076325</xdr:colOff>
      <xdr:row>0</xdr:row>
      <xdr:rowOff>0</xdr:rowOff>
    </xdr:from>
    <xdr:to>
      <xdr:col>11</xdr:col>
      <xdr:colOff>3810</xdr:colOff>
      <xdr:row>0</xdr:row>
      <xdr:rowOff>542925</xdr:rowOff>
    </xdr:to>
    <xdr:pic>
      <xdr:nvPicPr>
        <xdr:cNvPr id="29961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34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1419225</xdr:colOff>
      <xdr:row>0</xdr:row>
      <xdr:rowOff>47625</xdr:rowOff>
    </xdr:from>
    <xdr:to>
      <xdr:col>12</xdr:col>
      <xdr:colOff>2493645</xdr:colOff>
      <xdr:row>2</xdr:row>
      <xdr:rowOff>190500</xdr:rowOff>
    </xdr:to>
    <xdr:pic>
      <xdr:nvPicPr>
        <xdr:cNvPr id="299615"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871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xdr:row>
      <xdr:rowOff>0</xdr:rowOff>
    </xdr:from>
    <xdr:ext cx="9525" cy="171450"/>
    <xdr:pic>
      <xdr:nvPicPr>
        <xdr:cNvPr id="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29813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1760220</xdr:colOff>
          <xdr:row>1</xdr:row>
          <xdr:rowOff>99060</xdr:rowOff>
        </xdr:from>
        <xdr:to>
          <xdr:col>3</xdr:col>
          <xdr:colOff>2651760</xdr:colOff>
          <xdr:row>1</xdr:row>
          <xdr:rowOff>632460</xdr:rowOff>
        </xdr:to>
        <xdr:sp macro="" textlink="">
          <xdr:nvSpPr>
            <xdr:cNvPr id="82947" name="Object 3" hidden="1">
              <a:extLst>
                <a:ext uri="{63B3BB69-23CF-44E3-9099-C40C66FF867C}">
                  <a14:compatExt spid="_x0000_s82947"/>
                </a:ext>
              </a:extLst>
            </xdr:cNvPr>
            <xdr:cNvSpPr/>
          </xdr:nvSpPr>
          <xdr:spPr>
            <a:xfrm>
              <a:off x="0" y="0"/>
              <a:ext cx="0" cy="0"/>
            </a:xfrm>
            <a:prstGeom prst="rect">
              <a:avLst/>
            </a:prstGeom>
          </xdr:spPr>
        </xdr:sp>
        <xdr:clientData/>
      </xdr:twoCellAnchor>
    </mc:Choice>
    <mc:Fallback/>
  </mc:AlternateContent>
  <xdr:twoCellAnchor editAs="oneCell">
    <xdr:from>
      <xdr:col>3</xdr:col>
      <xdr:colOff>3143250</xdr:colOff>
      <xdr:row>0</xdr:row>
      <xdr:rowOff>0</xdr:rowOff>
    </xdr:from>
    <xdr:to>
      <xdr:col>4</xdr:col>
      <xdr:colOff>361950</xdr:colOff>
      <xdr:row>1</xdr:row>
      <xdr:rowOff>323850</xdr:rowOff>
    </xdr:to>
    <xdr:pic>
      <xdr:nvPicPr>
        <xdr:cNvPr id="319681"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3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12700</xdr:colOff>
      <xdr:row>1</xdr:row>
      <xdr:rowOff>171450</xdr:rowOff>
    </xdr:to>
    <xdr:pic>
      <xdr:nvPicPr>
        <xdr:cNvPr id="32375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466725</xdr:colOff>
      <xdr:row>0</xdr:row>
      <xdr:rowOff>38100</xdr:rowOff>
    </xdr:from>
    <xdr:to>
      <xdr:col>10</xdr:col>
      <xdr:colOff>1543050</xdr:colOff>
      <xdr:row>2</xdr:row>
      <xdr:rowOff>180975</xdr:rowOff>
    </xdr:to>
    <xdr:pic>
      <xdr:nvPicPr>
        <xdr:cNvPr id="323756"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298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1076325</xdr:colOff>
      <xdr:row>1</xdr:row>
      <xdr:rowOff>0</xdr:rowOff>
    </xdr:from>
    <xdr:to>
      <xdr:col>11</xdr:col>
      <xdr:colOff>3810</xdr:colOff>
      <xdr:row>3</xdr:row>
      <xdr:rowOff>85725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3475" y="600075"/>
          <a:ext cx="381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1076325</xdr:colOff>
      <xdr:row>0</xdr:row>
      <xdr:rowOff>0</xdr:rowOff>
    </xdr:from>
    <xdr:to>
      <xdr:col>11</xdr:col>
      <xdr:colOff>3810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3475" y="0"/>
          <a:ext cx="381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5"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917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4550" y="180975"/>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180975"/>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439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4857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1714500</xdr:colOff>
      <xdr:row>0</xdr:row>
      <xdr:rowOff>66675</xdr:rowOff>
    </xdr:from>
    <xdr:ext cx="1076325" cy="957263"/>
    <xdr:pic>
      <xdr:nvPicPr>
        <xdr:cNvPr id="6" name="Picture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343900" y="66675"/>
          <a:ext cx="1076325" cy="957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30253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482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02534"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48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1790700</xdr:colOff>
      <xdr:row>0</xdr:row>
      <xdr:rowOff>47625</xdr:rowOff>
    </xdr:from>
    <xdr:to>
      <xdr:col>10</xdr:col>
      <xdr:colOff>533400</xdr:colOff>
      <xdr:row>2</xdr:row>
      <xdr:rowOff>171450</xdr:rowOff>
    </xdr:to>
    <xdr:pic>
      <xdr:nvPicPr>
        <xdr:cNvPr id="302535"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3</xdr:row>
      <xdr:rowOff>226695</xdr:rowOff>
    </xdr:to>
    <xdr:pic>
      <xdr:nvPicPr>
        <xdr:cNvPr id="30385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0" y="600075"/>
          <a:ext cx="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0</xdr:row>
      <xdr:rowOff>542925</xdr:rowOff>
    </xdr:to>
    <xdr:pic>
      <xdr:nvPicPr>
        <xdr:cNvPr id="303860"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45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0</xdr:row>
      <xdr:rowOff>581025</xdr:rowOff>
    </xdr:to>
    <xdr:pic>
      <xdr:nvPicPr>
        <xdr:cNvPr id="303861"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0135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0</xdr:row>
      <xdr:rowOff>542925</xdr:rowOff>
    </xdr:to>
    <xdr:pic>
      <xdr:nvPicPr>
        <xdr:cNvPr id="303862" name="Picture 7"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013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1419225</xdr:colOff>
      <xdr:row>0</xdr:row>
      <xdr:rowOff>38100</xdr:rowOff>
    </xdr:from>
    <xdr:to>
      <xdr:col>9</xdr:col>
      <xdr:colOff>2495550</xdr:colOff>
      <xdr:row>2</xdr:row>
      <xdr:rowOff>161925</xdr:rowOff>
    </xdr:to>
    <xdr:pic>
      <xdr:nvPicPr>
        <xdr:cNvPr id="303863"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8692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4838700</xdr:colOff>
      <xdr:row>1</xdr:row>
      <xdr:rowOff>28575</xdr:rowOff>
    </xdr:to>
    <xdr:pic>
      <xdr:nvPicPr>
        <xdr:cNvPr id="4797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474345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5" y="0"/>
          <a:ext cx="272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1028700</xdr:colOff>
      <xdr:row>0</xdr:row>
      <xdr:rowOff>47625</xdr:rowOff>
    </xdr:from>
    <xdr:to>
      <xdr:col>12</xdr:col>
      <xdr:colOff>533400</xdr:colOff>
      <xdr:row>2</xdr:row>
      <xdr:rowOff>171450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438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5" y="0"/>
          <a:ext cx="272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61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061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693</xdr:colOff>
      <xdr:row>1</xdr:row>
      <xdr:rowOff>200891</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10850" y="47625"/>
          <a:ext cx="0" cy="448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57150</xdr:rowOff>
    </xdr:from>
    <xdr:to>
      <xdr:col>11</xdr:col>
      <xdr:colOff>2496416</xdr:colOff>
      <xdr:row>4</xdr:row>
      <xdr:rowOff>68407</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67825" y="57150"/>
          <a:ext cx="1076325" cy="954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57150</xdr:rowOff>
    </xdr:from>
    <xdr:to>
      <xdr:col>11</xdr:col>
      <xdr:colOff>2496416</xdr:colOff>
      <xdr:row>4</xdr:row>
      <xdr:rowOff>68407</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67825" y="57150"/>
          <a:ext cx="1076325" cy="954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58450" y="8286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542925</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533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533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8150" y="81915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5"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4"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6815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5"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1641475</xdr:colOff>
      <xdr:row>0</xdr:row>
      <xdr:rowOff>0</xdr:rowOff>
    </xdr:from>
    <xdr:to>
      <xdr:col>9</xdr:col>
      <xdr:colOff>19050</xdr:colOff>
      <xdr:row>2</xdr:row>
      <xdr:rowOff>123825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85250" y="0"/>
          <a:ext cx="10826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3543300</xdr:colOff>
      <xdr:row>0</xdr:row>
      <xdr:rowOff>57150</xdr:rowOff>
    </xdr:from>
    <xdr:to>
      <xdr:col>4</xdr:col>
      <xdr:colOff>0</xdr:colOff>
      <xdr:row>2</xdr:row>
      <xdr:rowOff>76200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67850" y="600075"/>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5342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5342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915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915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1571625</xdr:colOff>
      <xdr:row>0</xdr:row>
      <xdr:rowOff>47625</xdr:rowOff>
    </xdr:from>
    <xdr:to>
      <xdr:col>10</xdr:col>
      <xdr:colOff>2639291</xdr:colOff>
      <xdr:row>4</xdr:row>
      <xdr:rowOff>186104</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47625"/>
          <a:ext cx="1066800" cy="957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12668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1030898</xdr:colOff>
      <xdr:row>0</xdr:row>
      <xdr:rowOff>16119</xdr:rowOff>
    </xdr:from>
    <xdr:to>
      <xdr:col>13</xdr:col>
      <xdr:colOff>535598</xdr:colOff>
      <xdr:row>2</xdr:row>
      <xdr:rowOff>219808</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17798" y="16119"/>
          <a:ext cx="1076325" cy="101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12</xdr:col>
      <xdr:colOff>1419225</xdr:colOff>
      <xdr:row>0</xdr:row>
      <xdr:rowOff>38100</xdr:rowOff>
    </xdr:from>
    <xdr:to>
      <xdr:col>12</xdr:col>
      <xdr:colOff>2499591</xdr:colOff>
      <xdr:row>5</xdr:row>
      <xdr:rowOff>25730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38100"/>
          <a:ext cx="1079500" cy="949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1419225</xdr:colOff>
      <xdr:row>0</xdr:row>
      <xdr:rowOff>38100</xdr:rowOff>
    </xdr:from>
    <xdr:to>
      <xdr:col>12</xdr:col>
      <xdr:colOff>2499591</xdr:colOff>
      <xdr:row>5</xdr:row>
      <xdr:rowOff>25730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38100"/>
          <a:ext cx="1079500" cy="949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4</xdr:row>
      <xdr:rowOff>41275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155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4</xdr:row>
      <xdr:rowOff>41275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155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216354</xdr:rowOff>
    </xdr:to>
    <xdr:pic>
      <xdr:nvPicPr>
        <xdr:cNvPr id="2"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0"/>
          <a:ext cx="0" cy="5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1657350</xdr:colOff>
      <xdr:row>0</xdr:row>
      <xdr:rowOff>38100</xdr:rowOff>
    </xdr:from>
    <xdr:to>
      <xdr:col>12</xdr:col>
      <xdr:colOff>12123</xdr:colOff>
      <xdr:row>5</xdr:row>
      <xdr:rowOff>5443</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01425" y="38100"/>
          <a:ext cx="1076325" cy="948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11</xdr:col>
      <xdr:colOff>1104900</xdr:colOff>
      <xdr:row>2</xdr:row>
      <xdr:rowOff>216354</xdr:rowOff>
    </xdr:to>
    <xdr:pic>
      <xdr:nvPicPr>
        <xdr:cNvPr id="4"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0"/>
          <a:ext cx="0" cy="5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1657350</xdr:colOff>
      <xdr:row>0</xdr:row>
      <xdr:rowOff>38100</xdr:rowOff>
    </xdr:from>
    <xdr:to>
      <xdr:col>12</xdr:col>
      <xdr:colOff>12123</xdr:colOff>
      <xdr:row>5</xdr:row>
      <xdr:rowOff>5443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01425" y="38100"/>
          <a:ext cx="1076325" cy="948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4200" y="8286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1724025</xdr:colOff>
      <xdr:row>0</xdr:row>
      <xdr:rowOff>38100</xdr:rowOff>
    </xdr:from>
    <xdr:to>
      <xdr:col>10</xdr:col>
      <xdr:colOff>135255</xdr:colOff>
      <xdr:row>3</xdr:row>
      <xdr:rowOff>1</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53575" y="38100"/>
          <a:ext cx="1133475" cy="101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39550" y="857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6350</xdr:colOff>
      <xdr:row>3</xdr:row>
      <xdr:rowOff>34925</xdr:rowOff>
    </xdr:to>
    <xdr:pic>
      <xdr:nvPicPr>
        <xdr:cNvPr id="3"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4875" y="0"/>
          <a:ext cx="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2540</xdr:colOff>
      <xdr:row>2</xdr:row>
      <xdr:rowOff>225425</xdr:rowOff>
    </xdr:to>
    <xdr:pic>
      <xdr:nvPicPr>
        <xdr:cNvPr id="4" name="Picture 5"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34875" y="0"/>
          <a:ext cx="0"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1600200</xdr:colOff>
      <xdr:row>0</xdr:row>
      <xdr:rowOff>28575</xdr:rowOff>
    </xdr:from>
    <xdr:to>
      <xdr:col>9</xdr:col>
      <xdr:colOff>2673350</xdr:colOff>
      <xdr:row>5</xdr:row>
      <xdr:rowOff>6350</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77500" y="28575"/>
          <a:ext cx="1076325" cy="94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0</xdr:row>
      <xdr:rowOff>57150</xdr:rowOff>
    </xdr:from>
    <xdr:to>
      <xdr:col>4</xdr:col>
      <xdr:colOff>1123950</xdr:colOff>
      <xdr:row>0</xdr:row>
      <xdr:rowOff>1009650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0</xdr:row>
      <xdr:rowOff>2257425</xdr:rowOff>
    </xdr:to>
    <xdr:pic>
      <xdr:nvPicPr>
        <xdr:cNvPr id="3349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244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152400</xdr:rowOff>
    </xdr:to>
    <xdr:pic>
      <xdr:nvPicPr>
        <xdr:cNvPr id="30882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53350"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152400</xdr:rowOff>
    </xdr:to>
    <xdr:pic>
      <xdr:nvPicPr>
        <xdr:cNvPr id="308827"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53350"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8</xdr:col>
      <xdr:colOff>584981</xdr:colOff>
      <xdr:row>2</xdr:row>
      <xdr:rowOff>154598</xdr:rowOff>
    </xdr:to>
    <xdr:pic>
      <xdr:nvPicPr>
        <xdr:cNvPr id="30984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38100</xdr:rowOff>
    </xdr:from>
    <xdr:to>
      <xdr:col>11</xdr:col>
      <xdr:colOff>2494818</xdr:colOff>
      <xdr:row>4</xdr:row>
      <xdr:rowOff>176579</xdr:rowOff>
    </xdr:to>
    <xdr:pic>
      <xdr:nvPicPr>
        <xdr:cNvPr id="309847"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11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8</xdr:col>
      <xdr:colOff>584981</xdr:colOff>
      <xdr:row>2</xdr:row>
      <xdr:rowOff>154598</xdr:rowOff>
    </xdr:to>
    <xdr:pic>
      <xdr:nvPicPr>
        <xdr:cNvPr id="3098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38100</xdr:rowOff>
    </xdr:from>
    <xdr:to>
      <xdr:col>11</xdr:col>
      <xdr:colOff>2494818</xdr:colOff>
      <xdr:row>4</xdr:row>
      <xdr:rowOff>176579</xdr:rowOff>
    </xdr:to>
    <xdr:pic>
      <xdr:nvPicPr>
        <xdr:cNvPr id="309849"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11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3518</xdr:colOff>
      <xdr:row>0</xdr:row>
      <xdr:rowOff>542925</xdr:rowOff>
    </xdr:to>
    <xdr:pic>
      <xdr:nvPicPr>
        <xdr:cNvPr id="310949" name="Picture 9"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1</xdr:row>
      <xdr:rowOff>154598</xdr:rowOff>
    </xdr:to>
    <xdr:pic>
      <xdr:nvPicPr>
        <xdr:cNvPr id="310950"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7247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1</xdr:row>
      <xdr:rowOff>154598</xdr:rowOff>
    </xdr:to>
    <xdr:pic>
      <xdr:nvPicPr>
        <xdr:cNvPr id="310951"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7247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1289</xdr:colOff>
      <xdr:row>0</xdr:row>
      <xdr:rowOff>542925</xdr:rowOff>
    </xdr:to>
    <xdr:pic>
      <xdr:nvPicPr>
        <xdr:cNvPr id="311972"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2305050</xdr:colOff>
      <xdr:row>0</xdr:row>
      <xdr:rowOff>38101</xdr:rowOff>
    </xdr:from>
    <xdr:to>
      <xdr:col>9</xdr:col>
      <xdr:colOff>161325</xdr:colOff>
      <xdr:row>1</xdr:row>
      <xdr:rowOff>71312</xdr:rowOff>
    </xdr:to>
    <xdr:pic>
      <xdr:nvPicPr>
        <xdr:cNvPr id="311973"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44075" y="38101"/>
          <a:ext cx="962025" cy="842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0</xdr:colOff>
      <xdr:row>1</xdr:row>
      <xdr:rowOff>0</xdr:rowOff>
    </xdr:to>
    <xdr:pic>
      <xdr:nvPicPr>
        <xdr:cNvPr id="312841"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1390650</xdr:colOff>
      <xdr:row>0</xdr:row>
      <xdr:rowOff>0</xdr:rowOff>
    </xdr:from>
    <xdr:to>
      <xdr:col>9</xdr:col>
      <xdr:colOff>514350</xdr:colOff>
      <xdr:row>2</xdr:row>
      <xdr:rowOff>123825</xdr:rowOff>
    </xdr:to>
    <xdr:pic>
      <xdr:nvPicPr>
        <xdr:cNvPr id="312843"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4850" y="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1390650</xdr:colOff>
      <xdr:row>0</xdr:row>
      <xdr:rowOff>0</xdr:rowOff>
    </xdr:from>
    <xdr:to>
      <xdr:col>9</xdr:col>
      <xdr:colOff>514350</xdr:colOff>
      <xdr:row>2</xdr:row>
      <xdr:rowOff>123825</xdr:rowOff>
    </xdr:to>
    <xdr:pic>
      <xdr:nvPicPr>
        <xdr:cNvPr id="31284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4850" y="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1123950</xdr:colOff>
      <xdr:row>0</xdr:row>
      <xdr:rowOff>38100</xdr:rowOff>
    </xdr:from>
    <xdr:to>
      <xdr:col>11</xdr:col>
      <xdr:colOff>552451</xdr:colOff>
      <xdr:row>2</xdr:row>
      <xdr:rowOff>114300</xdr:rowOff>
    </xdr:to>
    <xdr:pic>
      <xdr:nvPicPr>
        <xdr:cNvPr id="33192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1123950</xdr:colOff>
      <xdr:row>0</xdr:row>
      <xdr:rowOff>38100</xdr:rowOff>
    </xdr:from>
    <xdr:to>
      <xdr:col>11</xdr:col>
      <xdr:colOff>552451</xdr:colOff>
      <xdr:row>2</xdr:row>
      <xdr:rowOff>114300</xdr:rowOff>
    </xdr:to>
    <xdr:pic>
      <xdr:nvPicPr>
        <xdr:cNvPr id="3319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1654422</xdr:colOff>
      <xdr:row>0</xdr:row>
      <xdr:rowOff>45427</xdr:rowOff>
    </xdr:from>
    <xdr:to>
      <xdr:col>11</xdr:col>
      <xdr:colOff>4398</xdr:colOff>
      <xdr:row>5</xdr:row>
      <xdr:rowOff>13677</xdr:rowOff>
    </xdr:to>
    <xdr:pic>
      <xdr:nvPicPr>
        <xdr:cNvPr id="31371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7710" y="45427"/>
          <a:ext cx="1074127" cy="965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819150</xdr:colOff>
      <xdr:row>0</xdr:row>
      <xdr:rowOff>28575</xdr:rowOff>
    </xdr:from>
    <xdr:to>
      <xdr:col>13</xdr:col>
      <xdr:colOff>323850</xdr:colOff>
      <xdr:row>2</xdr:row>
      <xdr:rowOff>171450</xdr:rowOff>
    </xdr:to>
    <xdr:pic>
      <xdr:nvPicPr>
        <xdr:cNvPr id="31495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53650"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1638300</xdr:colOff>
      <xdr:row>0</xdr:row>
      <xdr:rowOff>28575</xdr:rowOff>
    </xdr:from>
    <xdr:to>
      <xdr:col>13</xdr:col>
      <xdr:colOff>381000</xdr:colOff>
      <xdr:row>3</xdr:row>
      <xdr:rowOff>164123</xdr:rowOff>
    </xdr:to>
    <xdr:pic>
      <xdr:nvPicPr>
        <xdr:cNvPr id="315912"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062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47625</xdr:rowOff>
    </xdr:from>
    <xdr:to>
      <xdr:col>4</xdr:col>
      <xdr:colOff>1143000</xdr:colOff>
      <xdr:row>1</xdr:row>
      <xdr:rowOff>371475</xdr:rowOff>
    </xdr:to>
    <xdr:pic>
      <xdr:nvPicPr>
        <xdr:cNvPr id="3217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2</xdr:row>
      <xdr:rowOff>180975</xdr:rowOff>
    </xdr:to>
    <xdr:pic>
      <xdr:nvPicPr>
        <xdr:cNvPr id="33294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2</xdr:row>
      <xdr:rowOff>180975</xdr:rowOff>
    </xdr:to>
    <xdr:pic>
      <xdr:nvPicPr>
        <xdr:cNvPr id="33294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161925</xdr:rowOff>
    </xdr:to>
    <xdr:pic>
      <xdr:nvPicPr>
        <xdr:cNvPr id="33397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161925</xdr:rowOff>
    </xdr:to>
    <xdr:pic>
      <xdr:nvPicPr>
        <xdr:cNvPr id="333971"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1</xdr:row>
      <xdr:rowOff>200025</xdr:rowOff>
    </xdr:to>
    <xdr:pic>
      <xdr:nvPicPr>
        <xdr:cNvPr id="330957"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1495425</xdr:colOff>
      <xdr:row>0</xdr:row>
      <xdr:rowOff>57150</xdr:rowOff>
    </xdr:from>
    <xdr:to>
      <xdr:col>12</xdr:col>
      <xdr:colOff>238125</xdr:colOff>
      <xdr:row>4</xdr:row>
      <xdr:rowOff>38100</xdr:rowOff>
    </xdr:to>
    <xdr:pic>
      <xdr:nvPicPr>
        <xdr:cNvPr id="33095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13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9</xdr:col>
      <xdr:colOff>1800225</xdr:colOff>
      <xdr:row>0</xdr:row>
      <xdr:rowOff>38100</xdr:rowOff>
    </xdr:from>
    <xdr:to>
      <xdr:col>10</xdr:col>
      <xdr:colOff>542925</xdr:colOff>
      <xdr:row>2</xdr:row>
      <xdr:rowOff>161925</xdr:rowOff>
    </xdr:to>
    <xdr:pic>
      <xdr:nvPicPr>
        <xdr:cNvPr id="14690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88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1386</xdr:colOff>
      <xdr:row>3</xdr:row>
      <xdr:rowOff>28575</xdr:rowOff>
    </xdr:to>
    <xdr:pic>
      <xdr:nvPicPr>
        <xdr:cNvPr id="317079" name="Picture 5"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1428750</xdr:colOff>
      <xdr:row>0</xdr:row>
      <xdr:rowOff>38100</xdr:rowOff>
    </xdr:from>
    <xdr:to>
      <xdr:col>10</xdr:col>
      <xdr:colOff>171450</xdr:colOff>
      <xdr:row>5</xdr:row>
      <xdr:rowOff>47625</xdr:rowOff>
    </xdr:to>
    <xdr:pic>
      <xdr:nvPicPr>
        <xdr:cNvPr id="317080"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964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1428750</xdr:colOff>
      <xdr:row>0</xdr:row>
      <xdr:rowOff>38100</xdr:rowOff>
    </xdr:from>
    <xdr:to>
      <xdr:col>10</xdr:col>
      <xdr:colOff>171450</xdr:colOff>
      <xdr:row>5</xdr:row>
      <xdr:rowOff>47625</xdr:rowOff>
    </xdr:to>
    <xdr:pic>
      <xdr:nvPicPr>
        <xdr:cNvPr id="317081"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964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31774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76200</xdr:rowOff>
    </xdr:from>
    <xdr:to>
      <xdr:col>0</xdr:col>
      <xdr:colOff>4791075</xdr:colOff>
      <xdr:row>0</xdr:row>
      <xdr:rowOff>2428875</xdr:rowOff>
    </xdr:to>
    <xdr:pic>
      <xdr:nvPicPr>
        <xdr:cNvPr id="31774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76200"/>
          <a:ext cx="474345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38100</xdr:rowOff>
    </xdr:from>
    <xdr:to>
      <xdr:col>4</xdr:col>
      <xdr:colOff>1152525</xdr:colOff>
      <xdr:row>0</xdr:row>
      <xdr:rowOff>990600</xdr:rowOff>
    </xdr:to>
    <xdr:pic>
      <xdr:nvPicPr>
        <xdr:cNvPr id="322752"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10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1514475</xdr:colOff>
      <xdr:row>0</xdr:row>
      <xdr:rowOff>28575</xdr:rowOff>
    </xdr:from>
    <xdr:to>
      <xdr:col>9</xdr:col>
      <xdr:colOff>638175</xdr:colOff>
      <xdr:row>2</xdr:row>
      <xdr:rowOff>57150</xdr:rowOff>
    </xdr:to>
    <xdr:pic>
      <xdr:nvPicPr>
        <xdr:cNvPr id="9101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2151063</xdr:colOff>
      <xdr:row>0</xdr:row>
      <xdr:rowOff>22225</xdr:rowOff>
    </xdr:from>
    <xdr:to>
      <xdr:col>9</xdr:col>
      <xdr:colOff>201613</xdr:colOff>
      <xdr:row>3</xdr:row>
      <xdr:rowOff>150813</xdr:rowOff>
    </xdr:to>
    <xdr:pic>
      <xdr:nvPicPr>
        <xdr:cNvPr id="32979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0876" y="22225"/>
          <a:ext cx="1076325" cy="954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zoomScaleNormal="100" zoomScaleSheetLayoutView="100" workbookViewId="0">
      <selection activeCell="A5" sqref="D5"/>
    </sheetView>
  </sheetViews>
  <sheetFormatPr defaultColWidth="9" defaultRowHeight="13.8" x14ac:dyDescent="0.25"/>
  <cols>
    <col min="1" max="1" width="30.59765625" style="50" customWidth="1"/>
    <col min="2" max="3" width="31.19921875" style="50" customWidth="1"/>
    <col min="4" max="4" width="30.59765625" style="50" customWidth="1"/>
    <col min="5" max="16384" width="9" style="50"/>
  </cols>
  <sheetData>
    <row r="1" spans="1:11" s="8" customFormat="1" ht="111.75" customHeight="1" x14ac:dyDescent="0.25">
      <c r="A1" s="415" t="s">
        <v>480</v>
      </c>
      <c r="B1" s="415"/>
      <c r="C1" s="416" t="s">
        <v>474</v>
      </c>
      <c r="D1" s="416"/>
    </row>
    <row r="2" spans="1:11" s="52" customFormat="1" ht="50.25" customHeight="1" x14ac:dyDescent="0.25">
      <c r="A2" s="411"/>
      <c r="B2" s="411"/>
      <c r="C2" s="411"/>
      <c r="D2" s="411"/>
      <c r="E2" s="51"/>
      <c r="F2" s="51"/>
      <c r="G2" s="51"/>
      <c r="H2" s="51"/>
      <c r="I2" s="51"/>
      <c r="J2" s="51"/>
      <c r="K2" s="51"/>
    </row>
    <row r="3" spans="1:11" ht="45" customHeight="1" x14ac:dyDescent="0.25"/>
    <row r="4" spans="1:11" ht="215.25" customHeight="1" x14ac:dyDescent="0.25">
      <c r="B4" s="412" t="s">
        <v>722</v>
      </c>
      <c r="C4" s="413"/>
    </row>
    <row r="5" spans="1:11" ht="67.5" customHeight="1" x14ac:dyDescent="0.25"/>
    <row r="6" spans="1:11" ht="43.5" customHeight="1" x14ac:dyDescent="0.25">
      <c r="A6" s="414" t="s">
        <v>723</v>
      </c>
      <c r="B6" s="414"/>
      <c r="C6" s="414"/>
      <c r="D6" s="414"/>
    </row>
  </sheetData>
  <mergeCells count="5">
    <mergeCell ref="A2:D2"/>
    <mergeCell ref="B4:C4"/>
    <mergeCell ref="A6:D6"/>
    <mergeCell ref="A1:B1"/>
    <mergeCell ref="C1:D1"/>
  </mergeCells>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zoomScaleNormal="100" zoomScaleSheetLayoutView="100" workbookViewId="0">
      <selection activeCell="A5" sqref="D5"/>
    </sheetView>
  </sheetViews>
  <sheetFormatPr defaultRowHeight="13.8" x14ac:dyDescent="0.25"/>
  <cols>
    <col min="1" max="1" width="64.59765625" customWidth="1"/>
  </cols>
  <sheetData>
    <row r="1" spans="1:1" ht="211.5" customHeight="1" x14ac:dyDescent="0.25">
      <c r="A1" s="179" t="s">
        <v>530</v>
      </c>
    </row>
  </sheetData>
  <phoneticPr fontId="18" type="noConversion"/>
  <printOptions horizontalCentered="1" verticalCentered="1"/>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5"/>
  <sheetViews>
    <sheetView view="pageBreakPreview" zoomScaleNormal="100" zoomScaleSheetLayoutView="100" workbookViewId="0">
      <selection activeCell="A5" sqref="B5:L5"/>
    </sheetView>
  </sheetViews>
  <sheetFormatPr defaultColWidth="9.09765625" defaultRowHeight="13.8" x14ac:dyDescent="0.25"/>
  <cols>
    <col min="1" max="1" width="7.59765625" style="2" customWidth="1"/>
    <col min="2" max="2" width="20.59765625" style="1" customWidth="1"/>
    <col min="3" max="6" width="6.59765625" style="1" customWidth="1"/>
    <col min="7" max="7" width="6.3984375" style="1" customWidth="1"/>
    <col min="8" max="8" width="7.09765625" style="1" customWidth="1"/>
    <col min="9" max="11" width="6.59765625" style="1" customWidth="1"/>
    <col min="12" max="12" width="20.59765625" style="1" customWidth="1"/>
    <col min="13" max="13" width="7.59765625" style="1" customWidth="1"/>
    <col min="14" max="16384" width="9.09765625" style="1"/>
  </cols>
  <sheetData>
    <row r="1" spans="1:13" s="3" customFormat="1" ht="47.25" customHeight="1" x14ac:dyDescent="0.25">
      <c r="A1" s="458"/>
      <c r="B1" s="458"/>
      <c r="C1" s="458"/>
      <c r="D1" s="458"/>
      <c r="E1" s="458"/>
      <c r="F1" s="458"/>
      <c r="G1" s="458"/>
      <c r="H1" s="458"/>
      <c r="I1" s="458"/>
      <c r="J1" s="458"/>
      <c r="K1" s="458"/>
      <c r="L1" s="458"/>
      <c r="M1" s="458"/>
    </row>
    <row r="2" spans="1:13" s="7" customFormat="1" ht="17.399999999999999" x14ac:dyDescent="0.25">
      <c r="A2" s="12"/>
      <c r="B2" s="467" t="s">
        <v>218</v>
      </c>
      <c r="C2" s="467"/>
      <c r="D2" s="467"/>
      <c r="E2" s="467"/>
      <c r="F2" s="467"/>
      <c r="G2" s="467"/>
      <c r="H2" s="467"/>
      <c r="I2" s="467"/>
      <c r="J2" s="467"/>
      <c r="K2" s="467"/>
      <c r="L2" s="467"/>
    </row>
    <row r="3" spans="1:13" s="7" customFormat="1" ht="16.5" customHeight="1" x14ac:dyDescent="0.25">
      <c r="A3" s="12"/>
      <c r="B3" s="467" t="s">
        <v>103</v>
      </c>
      <c r="C3" s="467"/>
      <c r="D3" s="467"/>
      <c r="E3" s="467"/>
      <c r="F3" s="467"/>
      <c r="G3" s="467"/>
      <c r="H3" s="467"/>
      <c r="I3" s="467"/>
      <c r="J3" s="467"/>
      <c r="K3" s="467"/>
      <c r="L3" s="467"/>
    </row>
    <row r="4" spans="1:13" s="7" customFormat="1" ht="16.5" customHeight="1" x14ac:dyDescent="0.25">
      <c r="A4" s="473" t="s">
        <v>674</v>
      </c>
      <c r="B4" s="473"/>
      <c r="C4" s="473"/>
      <c r="D4" s="473"/>
      <c r="E4" s="473"/>
      <c r="F4" s="473"/>
      <c r="G4" s="473"/>
      <c r="H4" s="473"/>
      <c r="I4" s="473"/>
      <c r="J4" s="473"/>
      <c r="K4" s="473"/>
      <c r="L4" s="473"/>
      <c r="M4" s="473"/>
    </row>
    <row r="5" spans="1:13" s="7" customFormat="1" ht="15.6" x14ac:dyDescent="0.25">
      <c r="A5" s="12"/>
      <c r="B5" s="473" t="s">
        <v>219</v>
      </c>
      <c r="C5" s="473"/>
      <c r="D5" s="473"/>
      <c r="E5" s="473"/>
      <c r="F5" s="473"/>
      <c r="G5" s="473"/>
      <c r="H5" s="473"/>
      <c r="I5" s="473"/>
      <c r="J5" s="473"/>
      <c r="K5" s="473"/>
      <c r="L5" s="473"/>
    </row>
    <row r="6" spans="1:13" s="7" customFormat="1" ht="15.6" x14ac:dyDescent="0.25">
      <c r="A6" s="12"/>
      <c r="B6" s="473" t="s">
        <v>418</v>
      </c>
      <c r="C6" s="473"/>
      <c r="D6" s="473"/>
      <c r="E6" s="473"/>
      <c r="F6" s="473"/>
      <c r="G6" s="473"/>
      <c r="H6" s="473"/>
      <c r="I6" s="473"/>
      <c r="J6" s="473"/>
      <c r="K6" s="473"/>
      <c r="L6" s="473"/>
    </row>
    <row r="7" spans="1:13" s="7" customFormat="1" ht="15.6" customHeight="1" x14ac:dyDescent="0.25">
      <c r="A7" s="473" t="s">
        <v>675</v>
      </c>
      <c r="B7" s="473"/>
      <c r="C7" s="473"/>
      <c r="D7" s="473"/>
      <c r="E7" s="473"/>
      <c r="F7" s="473"/>
      <c r="G7" s="473"/>
      <c r="H7" s="473"/>
      <c r="I7" s="473"/>
      <c r="J7" s="473"/>
      <c r="K7" s="473"/>
      <c r="L7" s="473"/>
      <c r="M7" s="473"/>
    </row>
    <row r="8" spans="1:13" s="7" customFormat="1" ht="15.6" x14ac:dyDescent="0.25">
      <c r="A8" s="475" t="s">
        <v>680</v>
      </c>
      <c r="B8" s="475"/>
      <c r="C8" s="15"/>
      <c r="D8" s="15"/>
      <c r="E8" s="15"/>
      <c r="F8" s="15"/>
      <c r="G8" s="53">
        <v>2015</v>
      </c>
      <c r="H8" s="70"/>
      <c r="I8" s="11"/>
      <c r="J8" s="15"/>
      <c r="K8" s="13"/>
      <c r="L8" s="462" t="s">
        <v>481</v>
      </c>
      <c r="M8" s="462"/>
    </row>
    <row r="9" spans="1:13" customFormat="1" ht="20.25" customHeight="1" x14ac:dyDescent="0.25">
      <c r="A9" s="464" t="s">
        <v>444</v>
      </c>
      <c r="B9" s="468" t="s">
        <v>211</v>
      </c>
      <c r="C9" s="500" t="s">
        <v>205</v>
      </c>
      <c r="D9" s="501"/>
      <c r="E9" s="502"/>
      <c r="F9" s="500" t="s">
        <v>116</v>
      </c>
      <c r="G9" s="501"/>
      <c r="H9" s="502"/>
      <c r="I9" s="500" t="s">
        <v>202</v>
      </c>
      <c r="J9" s="501"/>
      <c r="K9" s="502"/>
      <c r="L9" s="459" t="s">
        <v>376</v>
      </c>
      <c r="M9" s="459"/>
    </row>
    <row r="10" spans="1:13" customFormat="1" ht="20.25" customHeight="1" x14ac:dyDescent="0.25">
      <c r="A10" s="465"/>
      <c r="B10" s="469"/>
      <c r="C10" s="503" t="s">
        <v>208</v>
      </c>
      <c r="D10" s="503"/>
      <c r="E10" s="503"/>
      <c r="F10" s="503" t="s">
        <v>226</v>
      </c>
      <c r="G10" s="503"/>
      <c r="H10" s="503"/>
      <c r="I10" s="503" t="s">
        <v>531</v>
      </c>
      <c r="J10" s="503"/>
      <c r="K10" s="503"/>
      <c r="L10" s="471"/>
      <c r="M10" s="471"/>
    </row>
    <row r="11" spans="1:13" customFormat="1" ht="20.25" customHeight="1" x14ac:dyDescent="0.25">
      <c r="A11" s="465"/>
      <c r="B11" s="469"/>
      <c r="C11" s="94" t="s">
        <v>205</v>
      </c>
      <c r="D11" s="94" t="s">
        <v>220</v>
      </c>
      <c r="E11" s="94" t="s">
        <v>221</v>
      </c>
      <c r="F11" s="94" t="s">
        <v>205</v>
      </c>
      <c r="G11" s="94" t="s">
        <v>220</v>
      </c>
      <c r="H11" s="94" t="s">
        <v>221</v>
      </c>
      <c r="I11" s="94" t="s">
        <v>205</v>
      </c>
      <c r="J11" s="94" t="s">
        <v>220</v>
      </c>
      <c r="K11" s="94" t="s">
        <v>221</v>
      </c>
      <c r="L11" s="471"/>
      <c r="M11" s="471"/>
    </row>
    <row r="12" spans="1:13" customFormat="1" ht="20.25" customHeight="1" x14ac:dyDescent="0.25">
      <c r="A12" s="466"/>
      <c r="B12" s="470"/>
      <c r="C12" s="95" t="s">
        <v>208</v>
      </c>
      <c r="D12" s="95" t="s">
        <v>222</v>
      </c>
      <c r="E12" s="95" t="s">
        <v>223</v>
      </c>
      <c r="F12" s="95" t="s">
        <v>208</v>
      </c>
      <c r="G12" s="95" t="s">
        <v>222</v>
      </c>
      <c r="H12" s="95" t="s">
        <v>223</v>
      </c>
      <c r="I12" s="95" t="s">
        <v>208</v>
      </c>
      <c r="J12" s="95" t="s">
        <v>222</v>
      </c>
      <c r="K12" s="95" t="s">
        <v>223</v>
      </c>
      <c r="L12" s="472"/>
      <c r="M12" s="472"/>
    </row>
    <row r="13" spans="1:13" customFormat="1" ht="57" customHeight="1" thickBot="1" x14ac:dyDescent="0.3">
      <c r="A13" s="57">
        <v>45</v>
      </c>
      <c r="B13" s="63" t="s">
        <v>547</v>
      </c>
      <c r="C13" s="185">
        <f t="shared" ref="C13:E15" si="0">SUM(I13+F13)</f>
        <v>1757</v>
      </c>
      <c r="D13" s="185">
        <f t="shared" si="0"/>
        <v>7</v>
      </c>
      <c r="E13" s="185">
        <f t="shared" si="0"/>
        <v>1750</v>
      </c>
      <c r="F13" s="185">
        <f>SUM(G13:H13)</f>
        <v>1728</v>
      </c>
      <c r="G13" s="186">
        <v>0</v>
      </c>
      <c r="H13" s="186">
        <v>1728</v>
      </c>
      <c r="I13" s="185">
        <f>SUM(J13:K13)</f>
        <v>29</v>
      </c>
      <c r="J13" s="186">
        <v>7</v>
      </c>
      <c r="K13" s="186">
        <v>22</v>
      </c>
      <c r="L13" s="479" t="s">
        <v>552</v>
      </c>
      <c r="M13" s="479"/>
    </row>
    <row r="14" spans="1:13" customFormat="1" ht="57" customHeight="1" thickBot="1" x14ac:dyDescent="0.3">
      <c r="A14" s="59">
        <v>46</v>
      </c>
      <c r="B14" s="64" t="s">
        <v>548</v>
      </c>
      <c r="C14" s="187">
        <f t="shared" si="0"/>
        <v>2116</v>
      </c>
      <c r="D14" s="187">
        <f t="shared" si="0"/>
        <v>68</v>
      </c>
      <c r="E14" s="187">
        <f t="shared" si="0"/>
        <v>2048</v>
      </c>
      <c r="F14" s="187">
        <f>SUM(G14:H14)</f>
        <v>1996</v>
      </c>
      <c r="G14" s="188">
        <v>68</v>
      </c>
      <c r="H14" s="188">
        <v>1928</v>
      </c>
      <c r="I14" s="187">
        <f>SUM(J14:K14)</f>
        <v>120</v>
      </c>
      <c r="J14" s="188">
        <v>0</v>
      </c>
      <c r="K14" s="188">
        <v>120</v>
      </c>
      <c r="L14" s="478" t="s">
        <v>551</v>
      </c>
      <c r="M14" s="478"/>
    </row>
    <row r="15" spans="1:13" customFormat="1" ht="57" customHeight="1" x14ac:dyDescent="0.25">
      <c r="A15" s="58">
        <v>47</v>
      </c>
      <c r="B15" s="73" t="s">
        <v>549</v>
      </c>
      <c r="C15" s="189">
        <f t="shared" si="0"/>
        <v>25387</v>
      </c>
      <c r="D15" s="189">
        <f t="shared" si="0"/>
        <v>647</v>
      </c>
      <c r="E15" s="189">
        <f t="shared" si="0"/>
        <v>24740</v>
      </c>
      <c r="F15" s="189">
        <f>SUM(G15:H15)</f>
        <v>24627</v>
      </c>
      <c r="G15" s="190">
        <v>621</v>
      </c>
      <c r="H15" s="190">
        <v>24006</v>
      </c>
      <c r="I15" s="189">
        <f>SUM(J15:K15)</f>
        <v>760</v>
      </c>
      <c r="J15" s="190">
        <v>26</v>
      </c>
      <c r="K15" s="190">
        <v>734</v>
      </c>
      <c r="L15" s="480" t="s">
        <v>550</v>
      </c>
      <c r="M15" s="480"/>
    </row>
    <row r="16" spans="1:13" customFormat="1" ht="57" customHeight="1" x14ac:dyDescent="0.25">
      <c r="A16" s="476" t="s">
        <v>208</v>
      </c>
      <c r="B16" s="476"/>
      <c r="C16" s="191">
        <f t="shared" ref="C16:J16" si="1">SUM(C13:C15)</f>
        <v>29260</v>
      </c>
      <c r="D16" s="191">
        <f t="shared" si="1"/>
        <v>722</v>
      </c>
      <c r="E16" s="191">
        <f t="shared" si="1"/>
        <v>28538</v>
      </c>
      <c r="F16" s="191">
        <f t="shared" si="1"/>
        <v>28351</v>
      </c>
      <c r="G16" s="191">
        <f t="shared" si="1"/>
        <v>689</v>
      </c>
      <c r="H16" s="191">
        <f t="shared" si="1"/>
        <v>27662</v>
      </c>
      <c r="I16" s="191">
        <f t="shared" si="1"/>
        <v>909</v>
      </c>
      <c r="J16" s="191">
        <f t="shared" si="1"/>
        <v>33</v>
      </c>
      <c r="K16" s="191">
        <f>SUM(K13:K15)</f>
        <v>876</v>
      </c>
      <c r="L16" s="477" t="s">
        <v>205</v>
      </c>
      <c r="M16" s="477"/>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sheetData>
  <mergeCells count="23">
    <mergeCell ref="A1:M1"/>
    <mergeCell ref="A9:A12"/>
    <mergeCell ref="A8:B8"/>
    <mergeCell ref="L8:M8"/>
    <mergeCell ref="B2:L2"/>
    <mergeCell ref="B3:L3"/>
    <mergeCell ref="L9:M12"/>
    <mergeCell ref="B5:L5"/>
    <mergeCell ref="I9:K9"/>
    <mergeCell ref="I10:K10"/>
    <mergeCell ref="B6:L6"/>
    <mergeCell ref="C10:E10"/>
    <mergeCell ref="F10:H10"/>
    <mergeCell ref="A4:M4"/>
    <mergeCell ref="A7:M7"/>
    <mergeCell ref="A16:B16"/>
    <mergeCell ref="L16:M16"/>
    <mergeCell ref="B9:B12"/>
    <mergeCell ref="C9:E9"/>
    <mergeCell ref="F9:H9"/>
    <mergeCell ref="L14:M14"/>
    <mergeCell ref="L15:M15"/>
    <mergeCell ref="L13:M13"/>
  </mergeCells>
  <phoneticPr fontId="18" type="noConversion"/>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4"/>
  <sheetViews>
    <sheetView tabSelected="1" view="pageBreakPreview" topLeftCell="A54" zoomScaleNormal="100" zoomScaleSheetLayoutView="100" workbookViewId="0">
      <selection activeCell="A5" sqref="A5:M5"/>
    </sheetView>
  </sheetViews>
  <sheetFormatPr defaultColWidth="9.09765625" defaultRowHeight="13.8" x14ac:dyDescent="0.25"/>
  <cols>
    <col min="1" max="1" width="5.69921875" style="2" customWidth="1"/>
    <col min="2" max="2" width="35.69921875" style="1" customWidth="1"/>
    <col min="3" max="11" width="7.69921875" style="1" customWidth="1"/>
    <col min="12" max="12" width="35.69921875" style="1" customWidth="1"/>
    <col min="13" max="13" width="5.69921875" style="1" customWidth="1"/>
    <col min="14" max="16384" width="9.09765625" style="1"/>
  </cols>
  <sheetData>
    <row r="1" spans="1:13" s="3" customFormat="1" ht="23.25" customHeight="1" x14ac:dyDescent="0.25">
      <c r="A1" s="458"/>
      <c r="B1" s="458"/>
      <c r="C1" s="458"/>
      <c r="D1" s="458"/>
      <c r="E1" s="458"/>
      <c r="F1" s="458"/>
      <c r="G1" s="458"/>
      <c r="H1" s="458"/>
      <c r="I1" s="458"/>
      <c r="J1" s="458"/>
      <c r="K1" s="458"/>
      <c r="L1" s="458"/>
      <c r="M1" s="458"/>
    </row>
    <row r="2" spans="1:13" s="7" customFormat="1" ht="18" customHeight="1" x14ac:dyDescent="0.25">
      <c r="A2" s="467" t="s">
        <v>218</v>
      </c>
      <c r="B2" s="467"/>
      <c r="C2" s="467"/>
      <c r="D2" s="467"/>
      <c r="E2" s="467"/>
      <c r="F2" s="467"/>
      <c r="G2" s="467"/>
      <c r="H2" s="467"/>
      <c r="I2" s="467"/>
      <c r="J2" s="467"/>
      <c r="K2" s="467"/>
      <c r="L2" s="467"/>
      <c r="M2" s="467"/>
    </row>
    <row r="3" spans="1:13" s="7" customFormat="1" ht="16.5" customHeight="1" x14ac:dyDescent="0.25">
      <c r="A3" s="467" t="s">
        <v>103</v>
      </c>
      <c r="B3" s="467"/>
      <c r="C3" s="467"/>
      <c r="D3" s="467"/>
      <c r="E3" s="467"/>
      <c r="F3" s="467"/>
      <c r="G3" s="467"/>
      <c r="H3" s="467"/>
      <c r="I3" s="467"/>
      <c r="J3" s="467"/>
      <c r="K3" s="467"/>
      <c r="L3" s="467"/>
      <c r="M3" s="467"/>
    </row>
    <row r="4" spans="1:13" s="7" customFormat="1" ht="16.5" customHeight="1" x14ac:dyDescent="0.25">
      <c r="A4" s="467" t="s">
        <v>676</v>
      </c>
      <c r="B4" s="467"/>
      <c r="C4" s="467"/>
      <c r="D4" s="467"/>
      <c r="E4" s="467"/>
      <c r="F4" s="467"/>
      <c r="G4" s="467"/>
      <c r="H4" s="467"/>
      <c r="I4" s="467"/>
      <c r="J4" s="467"/>
      <c r="K4" s="467"/>
      <c r="L4" s="467"/>
      <c r="M4" s="467"/>
    </row>
    <row r="5" spans="1:13" s="7" customFormat="1" ht="15.75" customHeight="1" x14ac:dyDescent="0.25">
      <c r="A5" s="473" t="s">
        <v>219</v>
      </c>
      <c r="B5" s="473"/>
      <c r="C5" s="473"/>
      <c r="D5" s="473"/>
      <c r="E5" s="473"/>
      <c r="F5" s="473"/>
      <c r="G5" s="473"/>
      <c r="H5" s="473"/>
      <c r="I5" s="473"/>
      <c r="J5" s="473"/>
      <c r="K5" s="473"/>
      <c r="L5" s="473"/>
      <c r="M5" s="473"/>
    </row>
    <row r="6" spans="1:13" s="7" customFormat="1" ht="15.75" customHeight="1" x14ac:dyDescent="0.25">
      <c r="A6" s="473" t="s">
        <v>418</v>
      </c>
      <c r="B6" s="473"/>
      <c r="C6" s="473"/>
      <c r="D6" s="473"/>
      <c r="E6" s="473"/>
      <c r="F6" s="473"/>
      <c r="G6" s="473"/>
      <c r="H6" s="473"/>
      <c r="I6" s="473"/>
      <c r="J6" s="473"/>
      <c r="K6" s="473"/>
      <c r="L6" s="473"/>
      <c r="M6" s="473"/>
    </row>
    <row r="7" spans="1:13" s="7" customFormat="1" ht="15.75" customHeight="1" x14ac:dyDescent="0.25">
      <c r="A7" s="473" t="s">
        <v>677</v>
      </c>
      <c r="B7" s="473"/>
      <c r="C7" s="473"/>
      <c r="D7" s="473"/>
      <c r="E7" s="473"/>
      <c r="F7" s="473"/>
      <c r="G7" s="473"/>
      <c r="H7" s="473"/>
      <c r="I7" s="473"/>
      <c r="J7" s="473"/>
      <c r="K7" s="473"/>
      <c r="L7" s="473"/>
      <c r="M7" s="473"/>
    </row>
    <row r="8" spans="1:13" s="7" customFormat="1" ht="15.6" customHeight="1" x14ac:dyDescent="0.25">
      <c r="A8" s="475" t="s">
        <v>681</v>
      </c>
      <c r="B8" s="475"/>
      <c r="C8" s="15"/>
      <c r="D8" s="15"/>
      <c r="E8" s="15"/>
      <c r="F8" s="15"/>
      <c r="G8" s="53">
        <v>2015</v>
      </c>
      <c r="H8" s="70"/>
      <c r="I8" s="11"/>
      <c r="J8" s="15"/>
      <c r="K8" s="13"/>
      <c r="L8" s="462" t="s">
        <v>419</v>
      </c>
      <c r="M8" s="462"/>
    </row>
    <row r="9" spans="1:13" customFormat="1" ht="20.25" customHeight="1" x14ac:dyDescent="0.25">
      <c r="A9" s="504" t="s">
        <v>444</v>
      </c>
      <c r="B9" s="508" t="s">
        <v>211</v>
      </c>
      <c r="C9" s="507" t="s">
        <v>205</v>
      </c>
      <c r="D9" s="507"/>
      <c r="E9" s="507"/>
      <c r="F9" s="507" t="s">
        <v>116</v>
      </c>
      <c r="G9" s="507"/>
      <c r="H9" s="507"/>
      <c r="I9" s="507" t="s">
        <v>202</v>
      </c>
      <c r="J9" s="507"/>
      <c r="K9" s="507"/>
      <c r="L9" s="459" t="s">
        <v>376</v>
      </c>
      <c r="M9" s="459"/>
    </row>
    <row r="10" spans="1:13" customFormat="1" ht="20.25" customHeight="1" x14ac:dyDescent="0.25">
      <c r="A10" s="505"/>
      <c r="B10" s="509"/>
      <c r="C10" s="503" t="s">
        <v>208</v>
      </c>
      <c r="D10" s="503"/>
      <c r="E10" s="503"/>
      <c r="F10" s="503" t="s">
        <v>226</v>
      </c>
      <c r="G10" s="503"/>
      <c r="H10" s="503"/>
      <c r="I10" s="503" t="s">
        <v>531</v>
      </c>
      <c r="J10" s="503"/>
      <c r="K10" s="503"/>
      <c r="L10" s="471"/>
      <c r="M10" s="471"/>
    </row>
    <row r="11" spans="1:13" customFormat="1" ht="20.25" customHeight="1" x14ac:dyDescent="0.25">
      <c r="A11" s="505"/>
      <c r="B11" s="509"/>
      <c r="C11" s="198" t="s">
        <v>205</v>
      </c>
      <c r="D11" s="198" t="s">
        <v>220</v>
      </c>
      <c r="E11" s="198" t="s">
        <v>221</v>
      </c>
      <c r="F11" s="198" t="s">
        <v>205</v>
      </c>
      <c r="G11" s="198" t="s">
        <v>220</v>
      </c>
      <c r="H11" s="198" t="s">
        <v>221</v>
      </c>
      <c r="I11" s="198" t="s">
        <v>205</v>
      </c>
      <c r="J11" s="198" t="s">
        <v>220</v>
      </c>
      <c r="K11" s="198" t="s">
        <v>221</v>
      </c>
      <c r="L11" s="471"/>
      <c r="M11" s="471"/>
    </row>
    <row r="12" spans="1:13" customFormat="1" ht="20.25" customHeight="1" x14ac:dyDescent="0.25">
      <c r="A12" s="506"/>
      <c r="B12" s="510"/>
      <c r="C12" s="197" t="s">
        <v>208</v>
      </c>
      <c r="D12" s="197" t="s">
        <v>222</v>
      </c>
      <c r="E12" s="197" t="s">
        <v>223</v>
      </c>
      <c r="F12" s="197" t="s">
        <v>208</v>
      </c>
      <c r="G12" s="197" t="s">
        <v>222</v>
      </c>
      <c r="H12" s="197" t="s">
        <v>223</v>
      </c>
      <c r="I12" s="197" t="s">
        <v>208</v>
      </c>
      <c r="J12" s="197" t="s">
        <v>222</v>
      </c>
      <c r="K12" s="197" t="s">
        <v>223</v>
      </c>
      <c r="L12" s="472"/>
      <c r="M12" s="472"/>
    </row>
    <row r="13" spans="1:13" customFormat="1" ht="19.2" x14ac:dyDescent="0.25">
      <c r="A13" s="273">
        <v>4511</v>
      </c>
      <c r="B13" s="267" t="s">
        <v>573</v>
      </c>
      <c r="C13" s="101">
        <f>SUM(I13+F13)</f>
        <v>63</v>
      </c>
      <c r="D13" s="101">
        <f>SUM(J13+G13)</f>
        <v>7</v>
      </c>
      <c r="E13" s="101">
        <f>SUM(K13+H13)</f>
        <v>56</v>
      </c>
      <c r="F13" s="101">
        <f>SUM(G13:H13)</f>
        <v>49</v>
      </c>
      <c r="G13" s="78">
        <v>0</v>
      </c>
      <c r="H13" s="78">
        <v>49</v>
      </c>
      <c r="I13" s="101">
        <f>SUM(J13:K13)</f>
        <v>14</v>
      </c>
      <c r="J13" s="78">
        <v>7</v>
      </c>
      <c r="K13" s="78">
        <v>7</v>
      </c>
      <c r="L13" s="499" t="s">
        <v>572</v>
      </c>
      <c r="M13" s="499"/>
    </row>
    <row r="14" spans="1:13" customFormat="1" ht="19.2" x14ac:dyDescent="0.25">
      <c r="A14" s="271">
        <v>4512</v>
      </c>
      <c r="B14" s="109" t="s">
        <v>574</v>
      </c>
      <c r="C14" s="234">
        <f t="shared" ref="C14:C48" si="0">SUM(I14+F14)</f>
        <v>460</v>
      </c>
      <c r="D14" s="247">
        <f t="shared" ref="D14:D62" si="1">SUM(J14+G14)</f>
        <v>0</v>
      </c>
      <c r="E14" s="173">
        <f t="shared" ref="E14:E62" si="2">SUM(K14+H14)</f>
        <v>460</v>
      </c>
      <c r="F14" s="234">
        <f>SUM(G14:H14)</f>
        <v>460</v>
      </c>
      <c r="G14" s="173">
        <v>0</v>
      </c>
      <c r="H14" s="173">
        <v>460</v>
      </c>
      <c r="I14" s="234">
        <f>SUM(J14:K14)</f>
        <v>0</v>
      </c>
      <c r="J14" s="173">
        <v>0</v>
      </c>
      <c r="K14" s="173">
        <v>0</v>
      </c>
      <c r="L14" s="493" t="s">
        <v>575</v>
      </c>
      <c r="M14" s="493"/>
    </row>
    <row r="15" spans="1:13" customFormat="1" ht="19.2" x14ac:dyDescent="0.25">
      <c r="A15" s="270">
        <v>4531</v>
      </c>
      <c r="B15" s="68" t="s">
        <v>576</v>
      </c>
      <c r="C15" s="236">
        <f t="shared" si="0"/>
        <v>1195</v>
      </c>
      <c r="D15" s="250">
        <f t="shared" si="1"/>
        <v>0</v>
      </c>
      <c r="E15" s="69">
        <f t="shared" si="2"/>
        <v>1195</v>
      </c>
      <c r="F15" s="236">
        <f>SUM(G15:H15)</f>
        <v>1180</v>
      </c>
      <c r="G15" s="69">
        <v>0</v>
      </c>
      <c r="H15" s="69">
        <v>1180</v>
      </c>
      <c r="I15" s="236">
        <f>SUM(J15:K15)</f>
        <v>15</v>
      </c>
      <c r="J15" s="69">
        <v>0</v>
      </c>
      <c r="K15" s="69">
        <v>15</v>
      </c>
      <c r="L15" s="494" t="s">
        <v>622</v>
      </c>
      <c r="M15" s="494"/>
    </row>
    <row r="16" spans="1:13" customFormat="1" ht="19.2" x14ac:dyDescent="0.25">
      <c r="A16" s="271">
        <v>4532</v>
      </c>
      <c r="B16" s="109" t="s">
        <v>577</v>
      </c>
      <c r="C16" s="234">
        <f t="shared" si="0"/>
        <v>33</v>
      </c>
      <c r="D16" s="247">
        <f t="shared" si="1"/>
        <v>0</v>
      </c>
      <c r="E16" s="173">
        <f t="shared" si="2"/>
        <v>33</v>
      </c>
      <c r="F16" s="234">
        <f t="shared" ref="F16:F47" si="3">SUM(G16:H16)</f>
        <v>33</v>
      </c>
      <c r="G16" s="173">
        <v>0</v>
      </c>
      <c r="H16" s="173">
        <v>33</v>
      </c>
      <c r="I16" s="234">
        <f t="shared" ref="I16:I62" si="4">SUM(J16:K16)</f>
        <v>0</v>
      </c>
      <c r="J16" s="173">
        <v>0</v>
      </c>
      <c r="K16" s="173">
        <v>0</v>
      </c>
      <c r="L16" s="493" t="s">
        <v>621</v>
      </c>
      <c r="M16" s="493"/>
    </row>
    <row r="17" spans="1:13" customFormat="1" ht="19.2" x14ac:dyDescent="0.25">
      <c r="A17" s="270">
        <v>4539</v>
      </c>
      <c r="B17" s="68" t="s">
        <v>578</v>
      </c>
      <c r="C17" s="250">
        <f t="shared" si="0"/>
        <v>6</v>
      </c>
      <c r="D17" s="250">
        <f t="shared" si="1"/>
        <v>0</v>
      </c>
      <c r="E17" s="69">
        <f t="shared" si="2"/>
        <v>6</v>
      </c>
      <c r="F17" s="250">
        <f t="shared" si="3"/>
        <v>6</v>
      </c>
      <c r="G17" s="69">
        <v>0</v>
      </c>
      <c r="H17" s="69">
        <v>6</v>
      </c>
      <c r="I17" s="250">
        <f t="shared" si="4"/>
        <v>0</v>
      </c>
      <c r="J17" s="69">
        <v>0</v>
      </c>
      <c r="K17" s="69">
        <v>0</v>
      </c>
      <c r="L17" s="494" t="s">
        <v>620</v>
      </c>
      <c r="M17" s="494"/>
    </row>
    <row r="18" spans="1:13" customFormat="1" x14ac:dyDescent="0.25">
      <c r="A18" s="271">
        <v>4610</v>
      </c>
      <c r="B18" s="109" t="s">
        <v>553</v>
      </c>
      <c r="C18" s="247">
        <f t="shared" si="0"/>
        <v>28</v>
      </c>
      <c r="D18" s="173">
        <f t="shared" si="1"/>
        <v>0</v>
      </c>
      <c r="E18" s="173">
        <f t="shared" si="2"/>
        <v>28</v>
      </c>
      <c r="F18" s="247">
        <f t="shared" si="3"/>
        <v>28</v>
      </c>
      <c r="G18" s="173">
        <v>0</v>
      </c>
      <c r="H18" s="173">
        <v>28</v>
      </c>
      <c r="I18" s="247">
        <f t="shared" si="4"/>
        <v>0</v>
      </c>
      <c r="J18" s="173">
        <v>0</v>
      </c>
      <c r="K18" s="173">
        <v>0</v>
      </c>
      <c r="L18" s="493" t="s">
        <v>562</v>
      </c>
      <c r="M18" s="493"/>
    </row>
    <row r="19" spans="1:13" customFormat="1" x14ac:dyDescent="0.25">
      <c r="A19" s="270">
        <v>4620</v>
      </c>
      <c r="B19" s="68" t="s">
        <v>579</v>
      </c>
      <c r="C19" s="250">
        <f t="shared" si="0"/>
        <v>392</v>
      </c>
      <c r="D19" s="250">
        <f t="shared" si="1"/>
        <v>0</v>
      </c>
      <c r="E19" s="69">
        <f t="shared" si="2"/>
        <v>392</v>
      </c>
      <c r="F19" s="250">
        <f t="shared" si="3"/>
        <v>361</v>
      </c>
      <c r="G19" s="69">
        <v>0</v>
      </c>
      <c r="H19" s="69">
        <v>361</v>
      </c>
      <c r="I19" s="250">
        <f t="shared" si="4"/>
        <v>31</v>
      </c>
      <c r="J19" s="69">
        <v>0</v>
      </c>
      <c r="K19" s="69">
        <v>31</v>
      </c>
      <c r="L19" s="494" t="s">
        <v>619</v>
      </c>
      <c r="M19" s="494"/>
    </row>
    <row r="20" spans="1:13" customFormat="1" x14ac:dyDescent="0.25">
      <c r="A20" s="271">
        <v>4631</v>
      </c>
      <c r="B20" s="109" t="s">
        <v>554</v>
      </c>
      <c r="C20" s="247">
        <f t="shared" si="0"/>
        <v>15</v>
      </c>
      <c r="D20" s="247">
        <f t="shared" si="1"/>
        <v>0</v>
      </c>
      <c r="E20" s="173">
        <f t="shared" si="2"/>
        <v>15</v>
      </c>
      <c r="F20" s="247">
        <f t="shared" si="3"/>
        <v>15</v>
      </c>
      <c r="G20" s="173">
        <v>0</v>
      </c>
      <c r="H20" s="173">
        <v>15</v>
      </c>
      <c r="I20" s="247">
        <f t="shared" si="4"/>
        <v>0</v>
      </c>
      <c r="J20" s="173">
        <v>0</v>
      </c>
      <c r="K20" s="173">
        <v>0</v>
      </c>
      <c r="L20" s="493" t="s">
        <v>563</v>
      </c>
      <c r="M20" s="493"/>
    </row>
    <row r="21" spans="1:13" customFormat="1" x14ac:dyDescent="0.25">
      <c r="A21" s="270">
        <v>4632</v>
      </c>
      <c r="B21" s="68" t="s">
        <v>623</v>
      </c>
      <c r="C21" s="250">
        <f t="shared" si="0"/>
        <v>95</v>
      </c>
      <c r="D21" s="250">
        <f t="shared" si="1"/>
        <v>0</v>
      </c>
      <c r="E21" s="69">
        <f t="shared" si="2"/>
        <v>95</v>
      </c>
      <c r="F21" s="250">
        <f t="shared" si="3"/>
        <v>90</v>
      </c>
      <c r="G21" s="69">
        <v>0</v>
      </c>
      <c r="H21" s="69">
        <v>90</v>
      </c>
      <c r="I21" s="250">
        <f>SUM(J21:K21)</f>
        <v>5</v>
      </c>
      <c r="J21" s="69">
        <v>0</v>
      </c>
      <c r="K21" s="69">
        <v>5</v>
      </c>
      <c r="L21" s="494" t="s">
        <v>618</v>
      </c>
      <c r="M21" s="494"/>
    </row>
    <row r="22" spans="1:13" customFormat="1" ht="28.8" x14ac:dyDescent="0.25">
      <c r="A22" s="271">
        <v>4641</v>
      </c>
      <c r="B22" s="109" t="s">
        <v>624</v>
      </c>
      <c r="C22" s="247">
        <f t="shared" si="0"/>
        <v>103</v>
      </c>
      <c r="D22" s="247">
        <f t="shared" si="1"/>
        <v>0</v>
      </c>
      <c r="E22" s="173">
        <f t="shared" si="2"/>
        <v>103</v>
      </c>
      <c r="F22" s="247">
        <f t="shared" si="3"/>
        <v>103</v>
      </c>
      <c r="G22" s="173">
        <v>0</v>
      </c>
      <c r="H22" s="173">
        <v>103</v>
      </c>
      <c r="I22" s="247">
        <f t="shared" si="4"/>
        <v>0</v>
      </c>
      <c r="J22" s="173">
        <v>0</v>
      </c>
      <c r="K22" s="173">
        <v>0</v>
      </c>
      <c r="L22" s="493" t="s">
        <v>617</v>
      </c>
      <c r="M22" s="493"/>
    </row>
    <row r="23" spans="1:13" customFormat="1" ht="19.2" customHeight="1" x14ac:dyDescent="0.25">
      <c r="A23" s="270">
        <v>4647</v>
      </c>
      <c r="B23" s="68" t="s">
        <v>625</v>
      </c>
      <c r="C23" s="250">
        <f t="shared" si="0"/>
        <v>64</v>
      </c>
      <c r="D23" s="250">
        <f t="shared" si="1"/>
        <v>0</v>
      </c>
      <c r="E23" s="69">
        <f t="shared" si="2"/>
        <v>64</v>
      </c>
      <c r="F23" s="250">
        <f t="shared" si="3"/>
        <v>58</v>
      </c>
      <c r="G23" s="69">
        <v>0</v>
      </c>
      <c r="H23" s="69">
        <v>58</v>
      </c>
      <c r="I23" s="250">
        <f t="shared" si="4"/>
        <v>6</v>
      </c>
      <c r="J23" s="69">
        <v>0</v>
      </c>
      <c r="K23" s="69">
        <v>6</v>
      </c>
      <c r="L23" s="494" t="s">
        <v>616</v>
      </c>
      <c r="M23" s="494"/>
    </row>
    <row r="24" spans="1:13" customFormat="1" ht="38.4" customHeight="1" x14ac:dyDescent="0.25">
      <c r="A24" s="271">
        <v>4648</v>
      </c>
      <c r="B24" s="109" t="s">
        <v>626</v>
      </c>
      <c r="C24" s="247">
        <f t="shared" si="0"/>
        <v>644</v>
      </c>
      <c r="D24" s="247">
        <f t="shared" si="1"/>
        <v>23</v>
      </c>
      <c r="E24" s="173">
        <f t="shared" si="2"/>
        <v>621</v>
      </c>
      <c r="F24" s="247">
        <f t="shared" si="3"/>
        <v>621</v>
      </c>
      <c r="G24" s="173">
        <v>23</v>
      </c>
      <c r="H24" s="173">
        <v>598</v>
      </c>
      <c r="I24" s="247">
        <f t="shared" si="4"/>
        <v>23</v>
      </c>
      <c r="J24" s="173">
        <v>0</v>
      </c>
      <c r="K24" s="173">
        <v>23</v>
      </c>
      <c r="L24" s="493" t="s">
        <v>615</v>
      </c>
      <c r="M24" s="493"/>
    </row>
    <row r="25" spans="1:13" customFormat="1" ht="19.2" x14ac:dyDescent="0.25">
      <c r="A25" s="270">
        <v>4652</v>
      </c>
      <c r="B25" s="68" t="s">
        <v>628</v>
      </c>
      <c r="C25" s="250">
        <f t="shared" si="0"/>
        <v>88</v>
      </c>
      <c r="D25" s="250">
        <f t="shared" si="1"/>
        <v>0</v>
      </c>
      <c r="E25" s="69">
        <f t="shared" si="2"/>
        <v>88</v>
      </c>
      <c r="F25" s="250">
        <f t="shared" si="3"/>
        <v>88</v>
      </c>
      <c r="G25" s="69">
        <v>0</v>
      </c>
      <c r="H25" s="69">
        <v>88</v>
      </c>
      <c r="I25" s="250">
        <f t="shared" si="4"/>
        <v>0</v>
      </c>
      <c r="J25" s="69">
        <v>0</v>
      </c>
      <c r="K25" s="69">
        <v>0</v>
      </c>
      <c r="L25" s="494" t="s">
        <v>613</v>
      </c>
      <c r="M25" s="494"/>
    </row>
    <row r="26" spans="1:13" customFormat="1" ht="19.2" x14ac:dyDescent="0.25">
      <c r="A26" s="271">
        <v>4653</v>
      </c>
      <c r="B26" s="109" t="s">
        <v>629</v>
      </c>
      <c r="C26" s="247">
        <f t="shared" si="0"/>
        <v>48</v>
      </c>
      <c r="D26" s="247">
        <f t="shared" si="1"/>
        <v>0</v>
      </c>
      <c r="E26" s="173">
        <f t="shared" si="2"/>
        <v>48</v>
      </c>
      <c r="F26" s="247">
        <f t="shared" si="3"/>
        <v>40</v>
      </c>
      <c r="G26" s="173">
        <v>0</v>
      </c>
      <c r="H26" s="173">
        <v>40</v>
      </c>
      <c r="I26" s="247">
        <f t="shared" si="4"/>
        <v>8</v>
      </c>
      <c r="J26" s="173">
        <v>0</v>
      </c>
      <c r="K26" s="173">
        <v>8</v>
      </c>
      <c r="L26" s="493" t="s">
        <v>612</v>
      </c>
      <c r="M26" s="493"/>
    </row>
    <row r="27" spans="1:13" customFormat="1" x14ac:dyDescent="0.25">
      <c r="A27" s="270">
        <v>4659</v>
      </c>
      <c r="B27" s="68" t="s">
        <v>630</v>
      </c>
      <c r="C27" s="250">
        <f t="shared" si="0"/>
        <v>172</v>
      </c>
      <c r="D27" s="250">
        <f t="shared" si="1"/>
        <v>0</v>
      </c>
      <c r="E27" s="69">
        <f t="shared" si="2"/>
        <v>172</v>
      </c>
      <c r="F27" s="250">
        <f t="shared" si="3"/>
        <v>132</v>
      </c>
      <c r="G27" s="69">
        <v>0</v>
      </c>
      <c r="H27" s="69">
        <v>132</v>
      </c>
      <c r="I27" s="250">
        <f t="shared" si="4"/>
        <v>40</v>
      </c>
      <c r="J27" s="69">
        <v>0</v>
      </c>
      <c r="K27" s="69">
        <v>40</v>
      </c>
      <c r="L27" s="494" t="s">
        <v>564</v>
      </c>
      <c r="M27" s="494"/>
    </row>
    <row r="28" spans="1:13" customFormat="1" ht="19.2" customHeight="1" x14ac:dyDescent="0.25">
      <c r="A28" s="271">
        <v>4661</v>
      </c>
      <c r="B28" s="109" t="s">
        <v>631</v>
      </c>
      <c r="C28" s="247">
        <f t="shared" si="0"/>
        <v>45</v>
      </c>
      <c r="D28" s="247">
        <f t="shared" si="1"/>
        <v>0</v>
      </c>
      <c r="E28" s="173">
        <f t="shared" si="2"/>
        <v>45</v>
      </c>
      <c r="F28" s="247">
        <f t="shared" si="3"/>
        <v>45</v>
      </c>
      <c r="G28" s="173">
        <v>0</v>
      </c>
      <c r="H28" s="173">
        <v>45</v>
      </c>
      <c r="I28" s="247">
        <f t="shared" si="4"/>
        <v>0</v>
      </c>
      <c r="J28" s="173">
        <v>0</v>
      </c>
      <c r="K28" s="173">
        <v>0</v>
      </c>
      <c r="L28" s="493" t="s">
        <v>611</v>
      </c>
      <c r="M28" s="493"/>
    </row>
    <row r="29" spans="1:13" customFormat="1" ht="19.2" customHeight="1" x14ac:dyDescent="0.25">
      <c r="A29" s="270">
        <v>4663</v>
      </c>
      <c r="B29" s="68" t="s">
        <v>632</v>
      </c>
      <c r="C29" s="250">
        <f t="shared" si="0"/>
        <v>256</v>
      </c>
      <c r="D29" s="250">
        <f t="shared" si="1"/>
        <v>0</v>
      </c>
      <c r="E29" s="69">
        <f t="shared" si="2"/>
        <v>256</v>
      </c>
      <c r="F29" s="250">
        <f t="shared" si="3"/>
        <v>256</v>
      </c>
      <c r="G29" s="69">
        <v>0</v>
      </c>
      <c r="H29" s="69">
        <v>256</v>
      </c>
      <c r="I29" s="250">
        <f t="shared" si="4"/>
        <v>0</v>
      </c>
      <c r="J29" s="69">
        <v>0</v>
      </c>
      <c r="K29" s="69">
        <v>0</v>
      </c>
      <c r="L29" s="494" t="s">
        <v>610</v>
      </c>
      <c r="M29" s="494"/>
    </row>
    <row r="30" spans="1:13" customFormat="1" x14ac:dyDescent="0.25">
      <c r="A30" s="271">
        <v>4690</v>
      </c>
      <c r="B30" s="109" t="s">
        <v>556</v>
      </c>
      <c r="C30" s="247">
        <f t="shared" si="0"/>
        <v>90</v>
      </c>
      <c r="D30" s="247">
        <f t="shared" si="1"/>
        <v>45</v>
      </c>
      <c r="E30" s="173">
        <f t="shared" si="2"/>
        <v>45</v>
      </c>
      <c r="F30" s="247">
        <f>SUM(G30:H30)</f>
        <v>90</v>
      </c>
      <c r="G30" s="173">
        <v>45</v>
      </c>
      <c r="H30" s="173">
        <v>45</v>
      </c>
      <c r="I30" s="247">
        <f t="shared" si="4"/>
        <v>0</v>
      </c>
      <c r="J30" s="173">
        <v>0</v>
      </c>
      <c r="K30" s="173">
        <v>0</v>
      </c>
      <c r="L30" s="493" t="s">
        <v>566</v>
      </c>
      <c r="M30" s="493"/>
    </row>
    <row r="31" spans="1:13" customFormat="1" ht="19.2" x14ac:dyDescent="0.25">
      <c r="A31" s="270">
        <v>4691</v>
      </c>
      <c r="B31" s="68" t="s">
        <v>633</v>
      </c>
      <c r="C31" s="250">
        <f t="shared" si="0"/>
        <v>13</v>
      </c>
      <c r="D31" s="250">
        <f t="shared" si="1"/>
        <v>0</v>
      </c>
      <c r="E31" s="69">
        <f t="shared" si="2"/>
        <v>13</v>
      </c>
      <c r="F31" s="250">
        <f t="shared" si="3"/>
        <v>13</v>
      </c>
      <c r="G31" s="69">
        <v>0</v>
      </c>
      <c r="H31" s="69">
        <v>13</v>
      </c>
      <c r="I31" s="250">
        <f t="shared" si="4"/>
        <v>0</v>
      </c>
      <c r="J31" s="69">
        <v>0</v>
      </c>
      <c r="K31" s="69">
        <v>0</v>
      </c>
      <c r="L31" s="494" t="s">
        <v>609</v>
      </c>
      <c r="M31" s="494"/>
    </row>
    <row r="32" spans="1:13" customFormat="1" ht="19.2" customHeight="1" x14ac:dyDescent="0.25">
      <c r="A32" s="271">
        <v>4692</v>
      </c>
      <c r="B32" s="109" t="s">
        <v>634</v>
      </c>
      <c r="C32" s="247">
        <f t="shared" si="0"/>
        <v>63</v>
      </c>
      <c r="D32" s="247">
        <f t="shared" si="1"/>
        <v>0</v>
      </c>
      <c r="E32" s="173">
        <f t="shared" si="2"/>
        <v>63</v>
      </c>
      <c r="F32" s="247">
        <f t="shared" si="3"/>
        <v>56</v>
      </c>
      <c r="G32" s="173">
        <v>0</v>
      </c>
      <c r="H32" s="173">
        <v>56</v>
      </c>
      <c r="I32" s="247">
        <f t="shared" si="4"/>
        <v>7</v>
      </c>
      <c r="J32" s="173">
        <v>0</v>
      </c>
      <c r="K32" s="173">
        <v>7</v>
      </c>
      <c r="L32" s="493" t="s">
        <v>608</v>
      </c>
      <c r="M32" s="493"/>
    </row>
    <row r="33" spans="1:13" s="107" customFormat="1" x14ac:dyDescent="0.25">
      <c r="A33" s="270">
        <v>4714</v>
      </c>
      <c r="B33" s="68" t="s">
        <v>558</v>
      </c>
      <c r="C33" s="250">
        <f t="shared" si="0"/>
        <v>6636</v>
      </c>
      <c r="D33" s="250">
        <f t="shared" si="1"/>
        <v>0</v>
      </c>
      <c r="E33" s="69">
        <f t="shared" si="2"/>
        <v>6636</v>
      </c>
      <c r="F33" s="250">
        <f t="shared" si="3"/>
        <v>6510</v>
      </c>
      <c r="G33" s="69">
        <v>0</v>
      </c>
      <c r="H33" s="69">
        <v>6510</v>
      </c>
      <c r="I33" s="250">
        <f t="shared" si="4"/>
        <v>126</v>
      </c>
      <c r="J33" s="69">
        <v>0</v>
      </c>
      <c r="K33" s="69">
        <v>126</v>
      </c>
      <c r="L33" s="494" t="s">
        <v>568</v>
      </c>
      <c r="M33" s="494"/>
    </row>
    <row r="34" spans="1:13" customFormat="1" ht="13.95" customHeight="1" x14ac:dyDescent="0.25">
      <c r="A34" s="271">
        <v>4719</v>
      </c>
      <c r="B34" s="109" t="s">
        <v>659</v>
      </c>
      <c r="C34" s="247">
        <f t="shared" si="0"/>
        <v>28</v>
      </c>
      <c r="D34" s="247">
        <f t="shared" si="1"/>
        <v>0</v>
      </c>
      <c r="E34" s="173">
        <f t="shared" si="2"/>
        <v>28</v>
      </c>
      <c r="F34" s="247">
        <f t="shared" si="3"/>
        <v>28</v>
      </c>
      <c r="G34" s="173">
        <v>0</v>
      </c>
      <c r="H34" s="173">
        <v>28</v>
      </c>
      <c r="I34" s="247">
        <f t="shared" si="4"/>
        <v>0</v>
      </c>
      <c r="J34" s="173">
        <v>0</v>
      </c>
      <c r="K34" s="173">
        <v>0</v>
      </c>
      <c r="L34" s="493" t="s">
        <v>607</v>
      </c>
      <c r="M34" s="493"/>
    </row>
    <row r="35" spans="1:13" customFormat="1" ht="13.95" customHeight="1" x14ac:dyDescent="0.25">
      <c r="A35" s="270">
        <v>4720</v>
      </c>
      <c r="B35" s="68" t="s">
        <v>636</v>
      </c>
      <c r="C35" s="250">
        <f t="shared" si="0"/>
        <v>1510</v>
      </c>
      <c r="D35" s="250">
        <f t="shared" si="1"/>
        <v>0</v>
      </c>
      <c r="E35" s="69">
        <f t="shared" si="2"/>
        <v>1510</v>
      </c>
      <c r="F35" s="250">
        <f t="shared" si="3"/>
        <v>1510</v>
      </c>
      <c r="G35" s="69">
        <v>0</v>
      </c>
      <c r="H35" s="69">
        <v>1510</v>
      </c>
      <c r="I35" s="250">
        <f t="shared" si="4"/>
        <v>0</v>
      </c>
      <c r="J35" s="69">
        <v>0</v>
      </c>
      <c r="K35" s="69">
        <v>0</v>
      </c>
      <c r="L35" s="494" t="s">
        <v>606</v>
      </c>
      <c r="M35" s="494"/>
    </row>
    <row r="36" spans="1:13" customFormat="1" x14ac:dyDescent="0.25">
      <c r="A36" s="272">
        <v>4722</v>
      </c>
      <c r="B36" s="264" t="s">
        <v>646</v>
      </c>
      <c r="C36" s="120">
        <f t="shared" si="0"/>
        <v>46</v>
      </c>
      <c r="D36" s="120">
        <v>0</v>
      </c>
      <c r="E36" s="162">
        <f t="shared" si="2"/>
        <v>46</v>
      </c>
      <c r="F36" s="120">
        <f t="shared" si="3"/>
        <v>46</v>
      </c>
      <c r="G36" s="162">
        <v>0</v>
      </c>
      <c r="H36" s="162">
        <v>46</v>
      </c>
      <c r="I36" s="120">
        <f t="shared" si="4"/>
        <v>0</v>
      </c>
      <c r="J36" s="162">
        <v>0</v>
      </c>
      <c r="K36" s="162">
        <v>0</v>
      </c>
      <c r="L36" s="498" t="s">
        <v>605</v>
      </c>
      <c r="M36" s="498"/>
    </row>
    <row r="37" spans="1:13" customFormat="1" x14ac:dyDescent="0.25">
      <c r="A37" s="270">
        <v>4723</v>
      </c>
      <c r="B37" s="68" t="s">
        <v>645</v>
      </c>
      <c r="C37" s="250">
        <f t="shared" si="0"/>
        <v>20</v>
      </c>
      <c r="D37" s="250">
        <v>2</v>
      </c>
      <c r="E37" s="69">
        <f t="shared" si="2"/>
        <v>18</v>
      </c>
      <c r="F37" s="250">
        <f t="shared" si="3"/>
        <v>18</v>
      </c>
      <c r="G37" s="69">
        <v>0</v>
      </c>
      <c r="H37" s="69">
        <v>18</v>
      </c>
      <c r="I37" s="250">
        <f t="shared" si="4"/>
        <v>2</v>
      </c>
      <c r="J37" s="69">
        <v>2</v>
      </c>
      <c r="K37" s="69">
        <v>0</v>
      </c>
      <c r="L37" s="494" t="s">
        <v>604</v>
      </c>
      <c r="M37" s="494"/>
    </row>
    <row r="38" spans="1:13" customFormat="1" x14ac:dyDescent="0.25">
      <c r="A38" s="271">
        <v>4724</v>
      </c>
      <c r="B38" s="109" t="s">
        <v>644</v>
      </c>
      <c r="C38" s="247">
        <f t="shared" si="0"/>
        <v>202</v>
      </c>
      <c r="D38" s="247">
        <f t="shared" si="1"/>
        <v>0</v>
      </c>
      <c r="E38" s="173">
        <f t="shared" si="2"/>
        <v>202</v>
      </c>
      <c r="F38" s="247">
        <f t="shared" si="3"/>
        <v>202</v>
      </c>
      <c r="G38" s="173">
        <v>0</v>
      </c>
      <c r="H38" s="173">
        <v>202</v>
      </c>
      <c r="I38" s="247">
        <f t="shared" si="4"/>
        <v>0</v>
      </c>
      <c r="J38" s="173">
        <v>0</v>
      </c>
      <c r="K38" s="173">
        <v>0</v>
      </c>
      <c r="L38" s="493" t="s">
        <v>603</v>
      </c>
      <c r="M38" s="493"/>
    </row>
    <row r="39" spans="1:13" customFormat="1" x14ac:dyDescent="0.25">
      <c r="A39" s="270">
        <v>4725</v>
      </c>
      <c r="B39" s="68" t="s">
        <v>643</v>
      </c>
      <c r="C39" s="250">
        <f t="shared" si="0"/>
        <v>284</v>
      </c>
      <c r="D39" s="250">
        <f t="shared" si="1"/>
        <v>0</v>
      </c>
      <c r="E39" s="69">
        <f t="shared" si="2"/>
        <v>284</v>
      </c>
      <c r="F39" s="250">
        <f t="shared" si="3"/>
        <v>284</v>
      </c>
      <c r="G39" s="69">
        <v>0</v>
      </c>
      <c r="H39" s="69">
        <v>284</v>
      </c>
      <c r="I39" s="250">
        <f t="shared" si="4"/>
        <v>0</v>
      </c>
      <c r="J39" s="69">
        <v>0</v>
      </c>
      <c r="K39" s="69">
        <v>0</v>
      </c>
      <c r="L39" s="494" t="s">
        <v>602</v>
      </c>
      <c r="M39" s="494"/>
    </row>
    <row r="40" spans="1:13" customFormat="1" x14ac:dyDescent="0.25">
      <c r="A40" s="271">
        <v>4726</v>
      </c>
      <c r="B40" s="109" t="s">
        <v>559</v>
      </c>
      <c r="C40" s="247">
        <f t="shared" si="0"/>
        <v>260</v>
      </c>
      <c r="D40" s="247">
        <f t="shared" si="1"/>
        <v>189</v>
      </c>
      <c r="E40" s="173">
        <f t="shared" si="2"/>
        <v>71</v>
      </c>
      <c r="F40" s="247">
        <f t="shared" si="3"/>
        <v>236</v>
      </c>
      <c r="G40" s="173">
        <v>165</v>
      </c>
      <c r="H40" s="173">
        <v>71</v>
      </c>
      <c r="I40" s="247">
        <f t="shared" si="4"/>
        <v>24</v>
      </c>
      <c r="J40" s="173">
        <v>24</v>
      </c>
      <c r="K40" s="173">
        <v>0</v>
      </c>
      <c r="L40" s="493" t="s">
        <v>569</v>
      </c>
      <c r="M40" s="493"/>
    </row>
    <row r="41" spans="1:13" customFormat="1" x14ac:dyDescent="0.25">
      <c r="A41" s="270">
        <v>4727</v>
      </c>
      <c r="B41" s="68" t="s">
        <v>642</v>
      </c>
      <c r="C41" s="250">
        <f t="shared" si="0"/>
        <v>36</v>
      </c>
      <c r="D41" s="250">
        <v>0</v>
      </c>
      <c r="E41" s="69">
        <f t="shared" si="2"/>
        <v>36</v>
      </c>
      <c r="F41" s="250">
        <f t="shared" si="3"/>
        <v>36</v>
      </c>
      <c r="G41" s="69">
        <v>0</v>
      </c>
      <c r="H41" s="69">
        <v>36</v>
      </c>
      <c r="I41" s="250">
        <f t="shared" si="4"/>
        <v>0</v>
      </c>
      <c r="J41" s="69">
        <v>0</v>
      </c>
      <c r="K41" s="69">
        <v>0</v>
      </c>
      <c r="L41" s="494" t="s">
        <v>601</v>
      </c>
      <c r="M41" s="494"/>
    </row>
    <row r="42" spans="1:13" customFormat="1" x14ac:dyDescent="0.25">
      <c r="A42" s="271">
        <v>4728</v>
      </c>
      <c r="B42" s="109" t="s">
        <v>647</v>
      </c>
      <c r="C42" s="247">
        <f t="shared" si="0"/>
        <v>273</v>
      </c>
      <c r="D42" s="247">
        <v>0</v>
      </c>
      <c r="E42" s="173">
        <v>273</v>
      </c>
      <c r="F42" s="247">
        <f t="shared" si="3"/>
        <v>273</v>
      </c>
      <c r="G42" s="173">
        <v>0</v>
      </c>
      <c r="H42" s="173">
        <v>273</v>
      </c>
      <c r="I42" s="247">
        <f t="shared" si="4"/>
        <v>0</v>
      </c>
      <c r="J42" s="173">
        <v>0</v>
      </c>
      <c r="K42" s="173">
        <v>0</v>
      </c>
      <c r="L42" s="493" t="s">
        <v>600</v>
      </c>
      <c r="M42" s="493"/>
    </row>
    <row r="43" spans="1:13" customFormat="1" ht="13.95" customHeight="1" x14ac:dyDescent="0.25">
      <c r="A43" s="270">
        <v>4729</v>
      </c>
      <c r="B43" s="68" t="s">
        <v>656</v>
      </c>
      <c r="C43" s="250">
        <f t="shared" si="0"/>
        <v>108</v>
      </c>
      <c r="D43" s="250">
        <v>0</v>
      </c>
      <c r="E43" s="69">
        <v>108</v>
      </c>
      <c r="F43" s="250">
        <f t="shared" si="3"/>
        <v>108</v>
      </c>
      <c r="G43" s="69">
        <v>0</v>
      </c>
      <c r="H43" s="69">
        <v>108</v>
      </c>
      <c r="I43" s="250">
        <f t="shared" si="4"/>
        <v>0</v>
      </c>
      <c r="J43" s="69">
        <v>0</v>
      </c>
      <c r="K43" s="69">
        <v>0</v>
      </c>
      <c r="L43" s="494" t="s">
        <v>658</v>
      </c>
      <c r="M43" s="494"/>
    </row>
    <row r="44" spans="1:13" customFormat="1" ht="13.95" customHeight="1" x14ac:dyDescent="0.25">
      <c r="A44" s="271">
        <v>4730</v>
      </c>
      <c r="B44" s="109" t="s">
        <v>641</v>
      </c>
      <c r="C44" s="247">
        <f t="shared" si="0"/>
        <v>13</v>
      </c>
      <c r="D44" s="247">
        <v>0</v>
      </c>
      <c r="E44" s="173">
        <v>13</v>
      </c>
      <c r="F44" s="247">
        <f t="shared" si="3"/>
        <v>11</v>
      </c>
      <c r="G44" s="173">
        <v>0</v>
      </c>
      <c r="H44" s="173">
        <v>11</v>
      </c>
      <c r="I44" s="247">
        <f t="shared" si="4"/>
        <v>2</v>
      </c>
      <c r="J44" s="173">
        <v>0</v>
      </c>
      <c r="K44" s="173">
        <v>2</v>
      </c>
      <c r="L44" s="493" t="s">
        <v>599</v>
      </c>
      <c r="M44" s="493"/>
    </row>
    <row r="45" spans="1:13" customFormat="1" ht="19.2" customHeight="1" x14ac:dyDescent="0.25">
      <c r="A45" s="270">
        <v>4741</v>
      </c>
      <c r="B45" s="68" t="s">
        <v>648</v>
      </c>
      <c r="C45" s="250">
        <f t="shared" si="0"/>
        <v>1157</v>
      </c>
      <c r="D45" s="250">
        <v>23</v>
      </c>
      <c r="E45" s="69">
        <v>1134</v>
      </c>
      <c r="F45" s="250">
        <f t="shared" si="3"/>
        <v>1111</v>
      </c>
      <c r="G45" s="69">
        <v>23</v>
      </c>
      <c r="H45" s="69">
        <v>1088</v>
      </c>
      <c r="I45" s="250">
        <f t="shared" si="4"/>
        <v>46</v>
      </c>
      <c r="J45" s="69">
        <v>0</v>
      </c>
      <c r="K45" s="69">
        <v>46</v>
      </c>
      <c r="L45" s="494" t="s">
        <v>598</v>
      </c>
      <c r="M45" s="494"/>
    </row>
    <row r="46" spans="1:13" customFormat="1" ht="19.2" customHeight="1" x14ac:dyDescent="0.25">
      <c r="A46" s="271">
        <v>4751</v>
      </c>
      <c r="B46" s="109" t="s">
        <v>640</v>
      </c>
      <c r="C46" s="247">
        <f t="shared" si="0"/>
        <v>4786</v>
      </c>
      <c r="D46" s="247">
        <v>0</v>
      </c>
      <c r="E46" s="173">
        <v>4786</v>
      </c>
      <c r="F46" s="247">
        <f t="shared" si="3"/>
        <v>4408</v>
      </c>
      <c r="G46" s="173">
        <v>0</v>
      </c>
      <c r="H46" s="173">
        <v>4408</v>
      </c>
      <c r="I46" s="247">
        <f t="shared" si="4"/>
        <v>378</v>
      </c>
      <c r="J46" s="173">
        <v>0</v>
      </c>
      <c r="K46" s="173">
        <v>378</v>
      </c>
      <c r="L46" s="493" t="s">
        <v>597</v>
      </c>
      <c r="M46" s="493"/>
    </row>
    <row r="47" spans="1:13" customFormat="1" ht="22.95" customHeight="1" x14ac:dyDescent="0.25">
      <c r="A47" s="270">
        <v>4752</v>
      </c>
      <c r="B47" s="68" t="s">
        <v>639</v>
      </c>
      <c r="C47" s="250">
        <f t="shared" si="0"/>
        <v>3460</v>
      </c>
      <c r="D47" s="250">
        <v>100</v>
      </c>
      <c r="E47" s="69">
        <v>3360</v>
      </c>
      <c r="F47" s="250">
        <f t="shared" si="3"/>
        <v>3410</v>
      </c>
      <c r="G47" s="69">
        <v>100</v>
      </c>
      <c r="H47" s="69">
        <v>3310</v>
      </c>
      <c r="I47" s="250">
        <f t="shared" si="4"/>
        <v>50</v>
      </c>
      <c r="J47" s="69">
        <v>0</v>
      </c>
      <c r="K47" s="69">
        <v>50</v>
      </c>
      <c r="L47" s="494" t="s">
        <v>596</v>
      </c>
      <c r="M47" s="494"/>
    </row>
    <row r="48" spans="1:13" ht="19.2" customHeight="1" x14ac:dyDescent="0.25">
      <c r="A48" s="271">
        <v>4753</v>
      </c>
      <c r="B48" s="109" t="s">
        <v>638</v>
      </c>
      <c r="C48" s="247">
        <f t="shared" si="0"/>
        <v>162</v>
      </c>
      <c r="D48" s="247">
        <v>15</v>
      </c>
      <c r="E48" s="173">
        <v>147</v>
      </c>
      <c r="F48" s="247">
        <f>SUM(G48:H48)</f>
        <v>157</v>
      </c>
      <c r="G48" s="173">
        <v>15</v>
      </c>
      <c r="H48" s="173">
        <v>142</v>
      </c>
      <c r="I48" s="247">
        <f t="shared" si="4"/>
        <v>5</v>
      </c>
      <c r="J48" s="173">
        <v>0</v>
      </c>
      <c r="K48" s="173">
        <v>5</v>
      </c>
      <c r="L48" s="493" t="s">
        <v>595</v>
      </c>
      <c r="M48" s="493"/>
    </row>
    <row r="49" spans="1:13" ht="19.2" customHeight="1" x14ac:dyDescent="0.25">
      <c r="A49" s="270">
        <v>4754</v>
      </c>
      <c r="B49" s="68" t="s">
        <v>560</v>
      </c>
      <c r="C49" s="250">
        <f t="shared" ref="C49:C62" si="5">SUM(I49+F49)</f>
        <v>803</v>
      </c>
      <c r="D49" s="250">
        <v>0</v>
      </c>
      <c r="E49" s="69">
        <v>803</v>
      </c>
      <c r="F49" s="250">
        <f t="shared" ref="F49:F62" si="6">SUM(G49:H49)</f>
        <v>803</v>
      </c>
      <c r="G49" s="69">
        <v>0</v>
      </c>
      <c r="H49" s="69">
        <v>803</v>
      </c>
      <c r="I49" s="250">
        <f t="shared" si="4"/>
        <v>0</v>
      </c>
      <c r="J49" s="69">
        <v>0</v>
      </c>
      <c r="K49" s="69">
        <v>0</v>
      </c>
      <c r="L49" s="494" t="s">
        <v>570</v>
      </c>
      <c r="M49" s="494"/>
    </row>
    <row r="50" spans="1:13" ht="19.2" x14ac:dyDescent="0.25">
      <c r="A50" s="271">
        <v>4755</v>
      </c>
      <c r="B50" s="109" t="s">
        <v>655</v>
      </c>
      <c r="C50" s="247">
        <f t="shared" si="5"/>
        <v>1747</v>
      </c>
      <c r="D50" s="247">
        <v>0</v>
      </c>
      <c r="E50" s="173">
        <v>1747</v>
      </c>
      <c r="F50" s="247">
        <f t="shared" si="6"/>
        <v>1687</v>
      </c>
      <c r="G50" s="173">
        <v>0</v>
      </c>
      <c r="H50" s="173">
        <v>1687</v>
      </c>
      <c r="I50" s="247">
        <f t="shared" si="4"/>
        <v>60</v>
      </c>
      <c r="J50" s="173">
        <v>0</v>
      </c>
      <c r="K50" s="173">
        <v>60</v>
      </c>
      <c r="L50" s="493" t="s">
        <v>594</v>
      </c>
      <c r="M50" s="493"/>
    </row>
    <row r="51" spans="1:13" x14ac:dyDescent="0.25">
      <c r="A51" s="270">
        <v>4756</v>
      </c>
      <c r="B51" s="68" t="s">
        <v>649</v>
      </c>
      <c r="C51" s="250">
        <f t="shared" si="5"/>
        <v>113</v>
      </c>
      <c r="D51" s="250">
        <v>0</v>
      </c>
      <c r="E51" s="69">
        <v>113</v>
      </c>
      <c r="F51" s="250">
        <f t="shared" si="6"/>
        <v>113</v>
      </c>
      <c r="G51" s="69">
        <v>0</v>
      </c>
      <c r="H51" s="69">
        <v>113</v>
      </c>
      <c r="I51" s="250">
        <f t="shared" si="4"/>
        <v>0</v>
      </c>
      <c r="J51" s="69">
        <v>0</v>
      </c>
      <c r="K51" s="69">
        <v>0</v>
      </c>
      <c r="L51" s="494" t="s">
        <v>593</v>
      </c>
      <c r="M51" s="494"/>
    </row>
    <row r="52" spans="1:13" ht="19.2" customHeight="1" x14ac:dyDescent="0.25">
      <c r="A52" s="271">
        <v>4761</v>
      </c>
      <c r="B52" s="109" t="s">
        <v>650</v>
      </c>
      <c r="C52" s="247">
        <f t="shared" si="5"/>
        <v>305</v>
      </c>
      <c r="D52" s="247">
        <v>12</v>
      </c>
      <c r="E52" s="173">
        <v>293</v>
      </c>
      <c r="F52" s="247">
        <f t="shared" si="6"/>
        <v>305</v>
      </c>
      <c r="G52" s="173">
        <v>12</v>
      </c>
      <c r="H52" s="173">
        <v>293</v>
      </c>
      <c r="I52" s="247">
        <f t="shared" si="4"/>
        <v>0</v>
      </c>
      <c r="J52" s="173">
        <v>0</v>
      </c>
      <c r="K52" s="173">
        <v>0</v>
      </c>
      <c r="L52" s="493" t="s">
        <v>592</v>
      </c>
      <c r="M52" s="493"/>
    </row>
    <row r="53" spans="1:13" ht="25.2" customHeight="1" x14ac:dyDescent="0.25">
      <c r="A53" s="270">
        <v>4762</v>
      </c>
      <c r="B53" s="68" t="s">
        <v>651</v>
      </c>
      <c r="C53" s="250">
        <f t="shared" si="5"/>
        <v>76</v>
      </c>
      <c r="D53" s="250">
        <v>0</v>
      </c>
      <c r="E53" s="69">
        <v>76</v>
      </c>
      <c r="F53" s="250">
        <f t="shared" si="6"/>
        <v>76</v>
      </c>
      <c r="G53" s="69">
        <v>0</v>
      </c>
      <c r="H53" s="69">
        <v>76</v>
      </c>
      <c r="I53" s="250">
        <f t="shared" si="4"/>
        <v>0</v>
      </c>
      <c r="J53" s="69">
        <v>0</v>
      </c>
      <c r="K53" s="69">
        <v>0</v>
      </c>
      <c r="L53" s="494" t="s">
        <v>591</v>
      </c>
      <c r="M53" s="494"/>
    </row>
    <row r="54" spans="1:13" ht="19.2" customHeight="1" x14ac:dyDescent="0.25">
      <c r="A54" s="271">
        <v>4763</v>
      </c>
      <c r="B54" s="109" t="s">
        <v>652</v>
      </c>
      <c r="C54" s="247">
        <f t="shared" si="5"/>
        <v>169</v>
      </c>
      <c r="D54" s="247">
        <f t="shared" si="1"/>
        <v>0</v>
      </c>
      <c r="E54" s="173">
        <f t="shared" si="2"/>
        <v>169</v>
      </c>
      <c r="F54" s="247">
        <f t="shared" si="6"/>
        <v>169</v>
      </c>
      <c r="G54" s="173">
        <v>0</v>
      </c>
      <c r="H54" s="173">
        <v>169</v>
      </c>
      <c r="I54" s="247">
        <f t="shared" si="4"/>
        <v>0</v>
      </c>
      <c r="J54" s="173">
        <v>0</v>
      </c>
      <c r="K54" s="173">
        <v>0</v>
      </c>
      <c r="L54" s="493" t="s">
        <v>590</v>
      </c>
      <c r="M54" s="493"/>
    </row>
    <row r="55" spans="1:13" ht="36.6" customHeight="1" x14ac:dyDescent="0.25">
      <c r="A55" s="270">
        <v>4764</v>
      </c>
      <c r="B55" s="68" t="s">
        <v>637</v>
      </c>
      <c r="C55" s="250">
        <f t="shared" si="5"/>
        <v>173</v>
      </c>
      <c r="D55" s="250">
        <f t="shared" si="1"/>
        <v>25</v>
      </c>
      <c r="E55" s="69">
        <f t="shared" si="2"/>
        <v>148</v>
      </c>
      <c r="F55" s="250">
        <f t="shared" si="6"/>
        <v>173</v>
      </c>
      <c r="G55" s="69">
        <v>25</v>
      </c>
      <c r="H55" s="69">
        <v>148</v>
      </c>
      <c r="I55" s="250">
        <f t="shared" si="4"/>
        <v>0</v>
      </c>
      <c r="J55" s="69">
        <v>0</v>
      </c>
      <c r="K55" s="69">
        <v>0</v>
      </c>
      <c r="L55" s="494" t="s">
        <v>589</v>
      </c>
      <c r="M55" s="494"/>
    </row>
    <row r="56" spans="1:13" ht="38.4" x14ac:dyDescent="0.25">
      <c r="A56" s="272">
        <v>4771</v>
      </c>
      <c r="B56" s="264" t="s">
        <v>653</v>
      </c>
      <c r="C56" s="120">
        <f t="shared" si="5"/>
        <v>389</v>
      </c>
      <c r="D56" s="120">
        <f t="shared" si="1"/>
        <v>30</v>
      </c>
      <c r="E56" s="162">
        <f t="shared" si="2"/>
        <v>359</v>
      </c>
      <c r="F56" s="120">
        <f t="shared" si="6"/>
        <v>389</v>
      </c>
      <c r="G56" s="162">
        <v>30</v>
      </c>
      <c r="H56" s="162">
        <v>359</v>
      </c>
      <c r="I56" s="120">
        <f t="shared" si="4"/>
        <v>0</v>
      </c>
      <c r="J56" s="162">
        <v>0</v>
      </c>
      <c r="K56" s="162">
        <v>0</v>
      </c>
      <c r="L56" s="498" t="s">
        <v>588</v>
      </c>
      <c r="M56" s="498"/>
    </row>
    <row r="57" spans="1:13" ht="51" customHeight="1" x14ac:dyDescent="0.25">
      <c r="A57" s="270">
        <v>4772</v>
      </c>
      <c r="B57" s="68" t="s">
        <v>654</v>
      </c>
      <c r="C57" s="250">
        <f t="shared" si="5"/>
        <v>1232</v>
      </c>
      <c r="D57" s="250">
        <f t="shared" si="1"/>
        <v>119</v>
      </c>
      <c r="E57" s="69">
        <f t="shared" si="2"/>
        <v>1113</v>
      </c>
      <c r="F57" s="250">
        <f t="shared" si="6"/>
        <v>1192</v>
      </c>
      <c r="G57" s="69">
        <v>119</v>
      </c>
      <c r="H57" s="69">
        <v>1073</v>
      </c>
      <c r="I57" s="250">
        <f t="shared" si="4"/>
        <v>40</v>
      </c>
      <c r="J57" s="69">
        <v>0</v>
      </c>
      <c r="K57" s="69">
        <v>40</v>
      </c>
      <c r="L57" s="494" t="s">
        <v>587</v>
      </c>
      <c r="M57" s="494"/>
    </row>
    <row r="58" spans="1:13" ht="27" customHeight="1" x14ac:dyDescent="0.25">
      <c r="A58" s="271">
        <v>4774</v>
      </c>
      <c r="B58" s="109" t="s">
        <v>561</v>
      </c>
      <c r="C58" s="247">
        <f t="shared" si="5"/>
        <v>129</v>
      </c>
      <c r="D58" s="247">
        <f t="shared" si="1"/>
        <v>0</v>
      </c>
      <c r="E58" s="173">
        <f t="shared" si="2"/>
        <v>129</v>
      </c>
      <c r="F58" s="247">
        <f t="shared" si="6"/>
        <v>129</v>
      </c>
      <c r="G58" s="173">
        <v>0</v>
      </c>
      <c r="H58" s="173">
        <v>129</v>
      </c>
      <c r="I58" s="247">
        <f t="shared" si="4"/>
        <v>0</v>
      </c>
      <c r="J58" s="173">
        <v>0</v>
      </c>
      <c r="K58" s="173">
        <v>0</v>
      </c>
      <c r="L58" s="493" t="s">
        <v>571</v>
      </c>
      <c r="M58" s="493"/>
    </row>
    <row r="59" spans="1:13" ht="27" customHeight="1" x14ac:dyDescent="0.25">
      <c r="A59" s="270">
        <v>4775</v>
      </c>
      <c r="B59" s="68" t="s">
        <v>583</v>
      </c>
      <c r="C59" s="250">
        <f t="shared" si="5"/>
        <v>835</v>
      </c>
      <c r="D59" s="250">
        <f t="shared" si="1"/>
        <v>108</v>
      </c>
      <c r="E59" s="69">
        <f t="shared" si="2"/>
        <v>727</v>
      </c>
      <c r="F59" s="250">
        <f t="shared" si="6"/>
        <v>808</v>
      </c>
      <c r="G59" s="69">
        <v>108</v>
      </c>
      <c r="H59" s="69">
        <v>700</v>
      </c>
      <c r="I59" s="250">
        <f t="shared" si="4"/>
        <v>27</v>
      </c>
      <c r="J59" s="69">
        <v>0</v>
      </c>
      <c r="K59" s="69">
        <v>27</v>
      </c>
      <c r="L59" s="494" t="s">
        <v>586</v>
      </c>
      <c r="M59" s="494"/>
    </row>
    <row r="60" spans="1:13" ht="27" customHeight="1" x14ac:dyDescent="0.25">
      <c r="A60" s="271">
        <v>4776</v>
      </c>
      <c r="B60" s="109" t="s">
        <v>582</v>
      </c>
      <c r="C60" s="247">
        <f t="shared" si="5"/>
        <v>224</v>
      </c>
      <c r="D60" s="247">
        <f t="shared" si="1"/>
        <v>24</v>
      </c>
      <c r="E60" s="173">
        <f t="shared" si="2"/>
        <v>200</v>
      </c>
      <c r="F60" s="247">
        <f t="shared" si="6"/>
        <v>224</v>
      </c>
      <c r="G60" s="173">
        <v>24</v>
      </c>
      <c r="H60" s="173">
        <v>200</v>
      </c>
      <c r="I60" s="247">
        <f t="shared" si="4"/>
        <v>0</v>
      </c>
      <c r="J60" s="173">
        <v>0</v>
      </c>
      <c r="K60" s="173">
        <v>0</v>
      </c>
      <c r="L60" s="493" t="s">
        <v>585</v>
      </c>
      <c r="M60" s="493"/>
    </row>
    <row r="61" spans="1:13" ht="27" customHeight="1" x14ac:dyDescent="0.25">
      <c r="A61" s="270">
        <v>4777</v>
      </c>
      <c r="B61" s="68" t="s">
        <v>581</v>
      </c>
      <c r="C61" s="250">
        <f t="shared" si="5"/>
        <v>56</v>
      </c>
      <c r="D61" s="250">
        <f t="shared" si="1"/>
        <v>0</v>
      </c>
      <c r="E61" s="69">
        <f t="shared" si="2"/>
        <v>56</v>
      </c>
      <c r="F61" s="250">
        <f t="shared" si="6"/>
        <v>56</v>
      </c>
      <c r="G61" s="69">
        <v>0</v>
      </c>
      <c r="H61" s="69">
        <v>56</v>
      </c>
      <c r="I61" s="250">
        <f t="shared" si="4"/>
        <v>0</v>
      </c>
      <c r="J61" s="69">
        <v>0</v>
      </c>
      <c r="K61" s="69">
        <v>0</v>
      </c>
      <c r="L61" s="494" t="s">
        <v>584</v>
      </c>
      <c r="M61" s="494"/>
    </row>
    <row r="62" spans="1:13" ht="27" customHeight="1" x14ac:dyDescent="0.25">
      <c r="A62" s="271">
        <v>4779</v>
      </c>
      <c r="B62" s="109" t="s">
        <v>580</v>
      </c>
      <c r="C62" s="247">
        <f t="shared" si="5"/>
        <v>155</v>
      </c>
      <c r="D62" s="247">
        <f t="shared" si="1"/>
        <v>0</v>
      </c>
      <c r="E62" s="173">
        <f t="shared" si="2"/>
        <v>155</v>
      </c>
      <c r="F62" s="247">
        <f t="shared" si="6"/>
        <v>155</v>
      </c>
      <c r="G62" s="173">
        <v>0</v>
      </c>
      <c r="H62" s="173">
        <v>155</v>
      </c>
      <c r="I62" s="247">
        <f t="shared" si="4"/>
        <v>0</v>
      </c>
      <c r="J62" s="173">
        <v>0</v>
      </c>
      <c r="K62" s="173">
        <v>0</v>
      </c>
      <c r="L62" s="493" t="s">
        <v>657</v>
      </c>
      <c r="M62" s="493"/>
    </row>
    <row r="63" spans="1:13" ht="27" customHeight="1" x14ac:dyDescent="0.25">
      <c r="A63" s="476" t="s">
        <v>208</v>
      </c>
      <c r="B63" s="476"/>
      <c r="C63" s="276">
        <f t="shared" ref="C63:K63" si="7">SUM(C13:C62)</f>
        <v>29260</v>
      </c>
      <c r="D63" s="276">
        <f t="shared" si="7"/>
        <v>722</v>
      </c>
      <c r="E63" s="276">
        <f t="shared" si="7"/>
        <v>28538</v>
      </c>
      <c r="F63" s="276">
        <f t="shared" si="7"/>
        <v>28351</v>
      </c>
      <c r="G63" s="276">
        <f t="shared" si="7"/>
        <v>689</v>
      </c>
      <c r="H63" s="276">
        <f t="shared" si="7"/>
        <v>27662</v>
      </c>
      <c r="I63" s="276">
        <f t="shared" si="7"/>
        <v>909</v>
      </c>
      <c r="J63" s="276">
        <f t="shared" si="7"/>
        <v>33</v>
      </c>
      <c r="K63" s="276">
        <f t="shared" si="7"/>
        <v>876</v>
      </c>
      <c r="L63" s="477" t="s">
        <v>205</v>
      </c>
      <c r="M63" s="477"/>
    </row>
    <row r="64" spans="1:13" ht="36" customHeight="1" x14ac:dyDescent="0.25"/>
  </sheetData>
  <mergeCells count="70">
    <mergeCell ref="L13:M13"/>
    <mergeCell ref="B9:B12"/>
    <mergeCell ref="L9:M12"/>
    <mergeCell ref="F10:H10"/>
    <mergeCell ref="L39:M39"/>
    <mergeCell ref="L22:M22"/>
    <mergeCell ref="L23:M23"/>
    <mergeCell ref="L24:M24"/>
    <mergeCell ref="L26:M26"/>
    <mergeCell ref="L28:M28"/>
    <mergeCell ref="L29:M29"/>
    <mergeCell ref="L30:M30"/>
    <mergeCell ref="L31:M31"/>
    <mergeCell ref="L32:M32"/>
    <mergeCell ref="L27:M27"/>
    <mergeCell ref="L21:M21"/>
    <mergeCell ref="A8:B8"/>
    <mergeCell ref="L8:M8"/>
    <mergeCell ref="A9:A12"/>
    <mergeCell ref="A1:M1"/>
    <mergeCell ref="C9:E9"/>
    <mergeCell ref="F9:H9"/>
    <mergeCell ref="I9:K9"/>
    <mergeCell ref="C10:E10"/>
    <mergeCell ref="A6:M6"/>
    <mergeCell ref="I10:K10"/>
    <mergeCell ref="A2:M2"/>
    <mergeCell ref="A3:M3"/>
    <mergeCell ref="A5:M5"/>
    <mergeCell ref="A4:M4"/>
    <mergeCell ref="A7:M7"/>
    <mergeCell ref="L45:M45"/>
    <mergeCell ref="L46:M46"/>
    <mergeCell ref="L47:M47"/>
    <mergeCell ref="L48:M48"/>
    <mergeCell ref="L50:M50"/>
    <mergeCell ref="L49:M49"/>
    <mergeCell ref="L14:M14"/>
    <mergeCell ref="L15:M15"/>
    <mergeCell ref="L18:M18"/>
    <mergeCell ref="L19:M19"/>
    <mergeCell ref="L20:M20"/>
    <mergeCell ref="L16:M16"/>
    <mergeCell ref="L17:M17"/>
    <mergeCell ref="L25:M25"/>
    <mergeCell ref="L51:M51"/>
    <mergeCell ref="L52:M52"/>
    <mergeCell ref="L53:M53"/>
    <mergeCell ref="L54:M54"/>
    <mergeCell ref="L42:M42"/>
    <mergeCell ref="L43:M43"/>
    <mergeCell ref="L44:M44"/>
    <mergeCell ref="L38:M38"/>
    <mergeCell ref="L33:M33"/>
    <mergeCell ref="L34:M34"/>
    <mergeCell ref="L36:M36"/>
    <mergeCell ref="L35:M35"/>
    <mergeCell ref="L37:M37"/>
    <mergeCell ref="L41:M41"/>
    <mergeCell ref="L40:M40"/>
    <mergeCell ref="L55:M55"/>
    <mergeCell ref="L63:M63"/>
    <mergeCell ref="A63:B63"/>
    <mergeCell ref="L61:M61"/>
    <mergeCell ref="L62:M62"/>
    <mergeCell ref="L56:M56"/>
    <mergeCell ref="L57:M57"/>
    <mergeCell ref="L58:M58"/>
    <mergeCell ref="L59:M59"/>
    <mergeCell ref="L60:M60"/>
  </mergeCells>
  <phoneticPr fontId="18" type="noConversion"/>
  <printOptions horizontalCentered="1"/>
  <pageMargins left="0" right="0" top="0.19685039370078741" bottom="0" header="0.31496062992125984" footer="0.31496062992125984"/>
  <pageSetup paperSize="9" scale="85" orientation="landscape" r:id="rId1"/>
  <rowBreaks count="2" manualBreakCount="2">
    <brk id="36" max="12" man="1"/>
    <brk id="56"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6"/>
  <sheetViews>
    <sheetView view="pageBreakPreview" topLeftCell="A4" zoomScaleNormal="100" zoomScaleSheetLayoutView="100" workbookViewId="0">
      <selection activeCell="A5" sqref="D5"/>
    </sheetView>
  </sheetViews>
  <sheetFormatPr defaultColWidth="9.09765625" defaultRowHeight="13.8" x14ac:dyDescent="0.25"/>
  <cols>
    <col min="1" max="1" width="7.59765625" style="16" customWidth="1"/>
    <col min="2" max="2" width="25.59765625" style="7" customWidth="1"/>
    <col min="3" max="8" width="8.69921875" style="7" customWidth="1"/>
    <col min="9" max="9" width="25.59765625" style="7" customWidth="1"/>
    <col min="10" max="10" width="7.59765625" style="7" customWidth="1"/>
    <col min="11" max="16384" width="9.09765625" style="7"/>
  </cols>
  <sheetData>
    <row r="1" spans="1:13" s="3" customFormat="1" ht="47.25" customHeight="1" x14ac:dyDescent="0.25">
      <c r="A1" s="458"/>
      <c r="B1" s="458"/>
      <c r="C1" s="458"/>
      <c r="D1" s="458"/>
      <c r="E1" s="458"/>
      <c r="F1" s="458"/>
      <c r="G1" s="458"/>
      <c r="H1" s="458"/>
      <c r="I1" s="458"/>
      <c r="J1" s="458"/>
      <c r="K1" s="6"/>
      <c r="L1" s="6"/>
      <c r="M1" s="6"/>
    </row>
    <row r="2" spans="1:13" ht="17.399999999999999" x14ac:dyDescent="0.25">
      <c r="A2" s="467" t="s">
        <v>420</v>
      </c>
      <c r="B2" s="467"/>
      <c r="C2" s="467"/>
      <c r="D2" s="467"/>
      <c r="E2" s="467"/>
      <c r="F2" s="467"/>
      <c r="G2" s="467"/>
      <c r="H2" s="467"/>
      <c r="I2" s="467"/>
      <c r="J2" s="467"/>
    </row>
    <row r="3" spans="1:13" ht="16.5" customHeight="1" x14ac:dyDescent="0.25">
      <c r="A3" s="467" t="s">
        <v>103</v>
      </c>
      <c r="B3" s="467"/>
      <c r="C3" s="467"/>
      <c r="D3" s="467"/>
      <c r="E3" s="467"/>
      <c r="F3" s="467"/>
      <c r="G3" s="467"/>
      <c r="H3" s="467"/>
      <c r="I3" s="467"/>
      <c r="J3" s="467"/>
    </row>
    <row r="4" spans="1:13" ht="16.5" customHeight="1" x14ac:dyDescent="0.25">
      <c r="A4" s="467" t="s">
        <v>674</v>
      </c>
      <c r="B4" s="467"/>
      <c r="C4" s="467"/>
      <c r="D4" s="467"/>
      <c r="E4" s="467"/>
      <c r="F4" s="467"/>
      <c r="G4" s="467"/>
      <c r="H4" s="467"/>
      <c r="I4" s="467"/>
      <c r="J4" s="467"/>
    </row>
    <row r="5" spans="1:13" ht="15.6" x14ac:dyDescent="0.25">
      <c r="A5" s="473" t="s">
        <v>256</v>
      </c>
      <c r="B5" s="473"/>
      <c r="C5" s="473"/>
      <c r="D5" s="473"/>
      <c r="E5" s="473"/>
      <c r="F5" s="473"/>
      <c r="G5" s="473"/>
      <c r="H5" s="473"/>
      <c r="I5" s="473"/>
      <c r="J5" s="473"/>
    </row>
    <row r="6" spans="1:13" ht="15.6" x14ac:dyDescent="0.25">
      <c r="A6" s="473" t="s">
        <v>421</v>
      </c>
      <c r="B6" s="473"/>
      <c r="C6" s="473"/>
      <c r="D6" s="473"/>
      <c r="E6" s="473"/>
      <c r="F6" s="473"/>
      <c r="G6" s="473"/>
      <c r="H6" s="473"/>
      <c r="I6" s="473"/>
      <c r="J6" s="473"/>
    </row>
    <row r="7" spans="1:13" ht="15.6" x14ac:dyDescent="0.25">
      <c r="A7" s="473" t="s">
        <v>675</v>
      </c>
      <c r="B7" s="473"/>
      <c r="C7" s="473"/>
      <c r="D7" s="473"/>
      <c r="E7" s="473"/>
      <c r="F7" s="473"/>
      <c r="G7" s="473"/>
      <c r="H7" s="473"/>
      <c r="I7" s="473"/>
      <c r="J7" s="473"/>
    </row>
    <row r="8" spans="1:13" ht="15.6" x14ac:dyDescent="0.25">
      <c r="A8" s="475" t="s">
        <v>682</v>
      </c>
      <c r="B8" s="475"/>
      <c r="C8" s="463">
        <v>2015</v>
      </c>
      <c r="D8" s="463"/>
      <c r="E8" s="463"/>
      <c r="F8" s="463"/>
      <c r="G8" s="463"/>
      <c r="H8" s="463"/>
      <c r="I8" s="462" t="s">
        <v>408</v>
      </c>
      <c r="J8" s="462"/>
    </row>
    <row r="9" spans="1:13" customFormat="1" ht="15.75" customHeight="1" x14ac:dyDescent="0.25">
      <c r="A9" s="464" t="s">
        <v>444</v>
      </c>
      <c r="B9" s="468" t="s">
        <v>211</v>
      </c>
      <c r="C9" s="511" t="s">
        <v>227</v>
      </c>
      <c r="D9" s="511"/>
      <c r="E9" s="511"/>
      <c r="F9" s="511" t="s">
        <v>228</v>
      </c>
      <c r="G9" s="511"/>
      <c r="H9" s="511"/>
      <c r="I9" s="459" t="s">
        <v>216</v>
      </c>
      <c r="J9" s="459"/>
    </row>
    <row r="10" spans="1:13" customFormat="1" ht="19.5" customHeight="1" x14ac:dyDescent="0.25">
      <c r="A10" s="465"/>
      <c r="B10" s="469"/>
      <c r="C10" s="512" t="s">
        <v>532</v>
      </c>
      <c r="D10" s="512"/>
      <c r="E10" s="512"/>
      <c r="F10" s="512" t="s">
        <v>229</v>
      </c>
      <c r="G10" s="512"/>
      <c r="H10" s="512"/>
      <c r="I10" s="471"/>
      <c r="J10" s="471"/>
    </row>
    <row r="11" spans="1:13" customFormat="1" ht="16.5" customHeight="1" x14ac:dyDescent="0.25">
      <c r="A11" s="465"/>
      <c r="B11" s="469"/>
      <c r="C11" s="94" t="s">
        <v>205</v>
      </c>
      <c r="D11" s="94" t="s">
        <v>116</v>
      </c>
      <c r="E11" s="94" t="s">
        <v>202</v>
      </c>
      <c r="F11" s="94" t="s">
        <v>205</v>
      </c>
      <c r="G11" s="94" t="s">
        <v>116</v>
      </c>
      <c r="H11" s="94" t="s">
        <v>202</v>
      </c>
      <c r="I11" s="471"/>
      <c r="J11" s="471"/>
    </row>
    <row r="12" spans="1:13" customFormat="1" ht="17.25" customHeight="1" x14ac:dyDescent="0.25">
      <c r="A12" s="466"/>
      <c r="B12" s="470"/>
      <c r="C12" s="95" t="s">
        <v>208</v>
      </c>
      <c r="D12" s="95" t="s">
        <v>226</v>
      </c>
      <c r="E12" s="95" t="s">
        <v>531</v>
      </c>
      <c r="F12" s="95" t="s">
        <v>208</v>
      </c>
      <c r="G12" s="95" t="s">
        <v>226</v>
      </c>
      <c r="H12" s="95" t="s">
        <v>531</v>
      </c>
      <c r="I12" s="472"/>
      <c r="J12" s="472"/>
    </row>
    <row r="13" spans="1:13" customFormat="1" ht="57" customHeight="1" thickBot="1" x14ac:dyDescent="0.3">
      <c r="A13" s="57">
        <v>45</v>
      </c>
      <c r="B13" s="63" t="s">
        <v>547</v>
      </c>
      <c r="C13" s="184">
        <f>SUM(D13:E13)</f>
        <v>88944</v>
      </c>
      <c r="D13" s="65">
        <v>81535</v>
      </c>
      <c r="E13" s="65">
        <v>7409</v>
      </c>
      <c r="F13" s="184">
        <f>SUM(G13:H13)</f>
        <v>1757</v>
      </c>
      <c r="G13" s="65">
        <v>1728</v>
      </c>
      <c r="H13" s="65">
        <v>29</v>
      </c>
      <c r="I13" s="479" t="s">
        <v>552</v>
      </c>
      <c r="J13" s="479"/>
    </row>
    <row r="14" spans="1:13" customFormat="1" ht="57" customHeight="1" thickBot="1" x14ac:dyDescent="0.3">
      <c r="A14" s="59">
        <v>46</v>
      </c>
      <c r="B14" s="64" t="s">
        <v>548</v>
      </c>
      <c r="C14" s="181">
        <f>SUM(D14:E14)</f>
        <v>102880</v>
      </c>
      <c r="D14" s="66">
        <v>101620</v>
      </c>
      <c r="E14" s="66">
        <v>1260</v>
      </c>
      <c r="F14" s="181">
        <f>SUM(G14:H14)</f>
        <v>2116</v>
      </c>
      <c r="G14" s="66">
        <v>1996</v>
      </c>
      <c r="H14" s="66">
        <v>120</v>
      </c>
      <c r="I14" s="478" t="s">
        <v>551</v>
      </c>
      <c r="J14" s="478"/>
    </row>
    <row r="15" spans="1:13" customFormat="1" ht="57" customHeight="1" x14ac:dyDescent="0.25">
      <c r="A15" s="58">
        <v>47</v>
      </c>
      <c r="B15" s="73" t="s">
        <v>549</v>
      </c>
      <c r="C15" s="182">
        <f>SUM(D15:E15)</f>
        <v>1136107</v>
      </c>
      <c r="D15" s="74">
        <v>1100493</v>
      </c>
      <c r="E15" s="74">
        <v>35614</v>
      </c>
      <c r="F15" s="182">
        <f>SUM(G15:H15)</f>
        <v>25387</v>
      </c>
      <c r="G15" s="74">
        <v>24627</v>
      </c>
      <c r="H15" s="74">
        <v>760</v>
      </c>
      <c r="I15" s="480" t="s">
        <v>550</v>
      </c>
      <c r="J15" s="480"/>
    </row>
    <row r="16" spans="1:13" customFormat="1" ht="57" customHeight="1" x14ac:dyDescent="0.25">
      <c r="A16" s="476" t="s">
        <v>208</v>
      </c>
      <c r="B16" s="476"/>
      <c r="C16" s="93">
        <f t="shared" ref="C16:H16" si="0">SUM(C13:C15)</f>
        <v>1327931</v>
      </c>
      <c r="D16" s="93">
        <f t="shared" si="0"/>
        <v>1283648</v>
      </c>
      <c r="E16" s="93">
        <f t="shared" si="0"/>
        <v>44283</v>
      </c>
      <c r="F16" s="93">
        <f t="shared" si="0"/>
        <v>29260</v>
      </c>
      <c r="G16" s="93">
        <f t="shared" si="0"/>
        <v>28351</v>
      </c>
      <c r="H16" s="93">
        <f t="shared" si="0"/>
        <v>909</v>
      </c>
      <c r="I16" s="477" t="s">
        <v>205</v>
      </c>
      <c r="J16" s="477"/>
    </row>
  </sheetData>
  <mergeCells count="22">
    <mergeCell ref="I8:J8"/>
    <mergeCell ref="A1:J1"/>
    <mergeCell ref="A8:B8"/>
    <mergeCell ref="A9:A12"/>
    <mergeCell ref="C10:E10"/>
    <mergeCell ref="F10:H10"/>
    <mergeCell ref="A2:J2"/>
    <mergeCell ref="A3:J3"/>
    <mergeCell ref="C8:H8"/>
    <mergeCell ref="I9:J12"/>
    <mergeCell ref="B9:B12"/>
    <mergeCell ref="C9:E9"/>
    <mergeCell ref="A4:J4"/>
    <mergeCell ref="A7:J7"/>
    <mergeCell ref="A5:J5"/>
    <mergeCell ref="A6:J6"/>
    <mergeCell ref="F9:H9"/>
    <mergeCell ref="A16:B16"/>
    <mergeCell ref="I16:J16"/>
    <mergeCell ref="I13:J13"/>
    <mergeCell ref="I14:J14"/>
    <mergeCell ref="I15:J15"/>
  </mergeCells>
  <phoneticPr fontId="18" type="noConversion"/>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3"/>
  <sheetViews>
    <sheetView view="pageBreakPreview" topLeftCell="A40" zoomScale="120" zoomScaleNormal="100" zoomScaleSheetLayoutView="120" workbookViewId="0">
      <selection activeCell="A5" sqref="D5"/>
    </sheetView>
  </sheetViews>
  <sheetFormatPr defaultColWidth="9.09765625" defaultRowHeight="13.8" x14ac:dyDescent="0.25"/>
  <cols>
    <col min="1" max="1" width="5.69921875" style="16" customWidth="1"/>
    <col min="2" max="2" width="40.69921875" style="7" customWidth="1"/>
    <col min="3" max="8" width="8.69921875" style="7" customWidth="1"/>
    <col min="9" max="9" width="40.69921875" style="7" customWidth="1"/>
    <col min="10" max="10" width="5.69921875" style="7" customWidth="1"/>
    <col min="11" max="16384" width="9.09765625" style="7"/>
  </cols>
  <sheetData>
    <row r="1" spans="1:13" s="3" customFormat="1" ht="28.5" customHeight="1" x14ac:dyDescent="0.25">
      <c r="A1" s="458"/>
      <c r="B1" s="458"/>
      <c r="C1" s="458"/>
      <c r="D1" s="458"/>
      <c r="E1" s="458"/>
      <c r="F1" s="458"/>
      <c r="G1" s="458"/>
      <c r="H1" s="458"/>
      <c r="I1" s="458"/>
      <c r="J1" s="458"/>
      <c r="K1" s="6"/>
      <c r="L1" s="6"/>
      <c r="M1" s="6"/>
    </row>
    <row r="2" spans="1:13" ht="17.399999999999999" x14ac:dyDescent="0.25">
      <c r="A2" s="467" t="s">
        <v>420</v>
      </c>
      <c r="B2" s="467"/>
      <c r="C2" s="467"/>
      <c r="D2" s="467"/>
      <c r="E2" s="467"/>
      <c r="F2" s="467"/>
      <c r="G2" s="467"/>
      <c r="H2" s="467"/>
      <c r="I2" s="467"/>
      <c r="J2" s="467"/>
    </row>
    <row r="3" spans="1:13" ht="16.5" customHeight="1" x14ac:dyDescent="0.25">
      <c r="A3" s="467" t="s">
        <v>422</v>
      </c>
      <c r="B3" s="467"/>
      <c r="C3" s="467"/>
      <c r="D3" s="467"/>
      <c r="E3" s="467"/>
      <c r="F3" s="467"/>
      <c r="G3" s="467"/>
      <c r="H3" s="467"/>
      <c r="I3" s="467"/>
      <c r="J3" s="467"/>
    </row>
    <row r="4" spans="1:13" ht="16.5" customHeight="1" x14ac:dyDescent="0.25">
      <c r="A4" s="467" t="s">
        <v>676</v>
      </c>
      <c r="B4" s="467"/>
      <c r="C4" s="467"/>
      <c r="D4" s="467"/>
      <c r="E4" s="467"/>
      <c r="F4" s="467"/>
      <c r="G4" s="467"/>
      <c r="H4" s="467"/>
      <c r="I4" s="467"/>
      <c r="J4" s="467"/>
    </row>
    <row r="5" spans="1:13" ht="15.6" x14ac:dyDescent="0.25">
      <c r="A5" s="473" t="s">
        <v>256</v>
      </c>
      <c r="B5" s="473"/>
      <c r="C5" s="473"/>
      <c r="D5" s="473"/>
      <c r="E5" s="473"/>
      <c r="F5" s="473"/>
      <c r="G5" s="473"/>
      <c r="H5" s="473"/>
      <c r="I5" s="473"/>
      <c r="J5" s="473"/>
    </row>
    <row r="6" spans="1:13" ht="15.6" x14ac:dyDescent="0.25">
      <c r="A6" s="473" t="s">
        <v>418</v>
      </c>
      <c r="B6" s="473"/>
      <c r="C6" s="473"/>
      <c r="D6" s="473"/>
      <c r="E6" s="473"/>
      <c r="F6" s="473"/>
      <c r="G6" s="473"/>
      <c r="H6" s="473"/>
      <c r="I6" s="473"/>
      <c r="J6" s="473"/>
    </row>
    <row r="7" spans="1:13" ht="15.6" x14ac:dyDescent="0.25">
      <c r="A7" s="473" t="s">
        <v>677</v>
      </c>
      <c r="B7" s="473"/>
      <c r="C7" s="473"/>
      <c r="D7" s="473"/>
      <c r="E7" s="473"/>
      <c r="F7" s="473"/>
      <c r="G7" s="473"/>
      <c r="H7" s="473"/>
      <c r="I7" s="473"/>
      <c r="J7" s="473"/>
    </row>
    <row r="8" spans="1:13" ht="15.6" x14ac:dyDescent="0.25">
      <c r="A8" s="475" t="s">
        <v>683</v>
      </c>
      <c r="B8" s="475"/>
      <c r="C8" s="463">
        <v>2015</v>
      </c>
      <c r="D8" s="463"/>
      <c r="E8" s="463">
        <v>2009</v>
      </c>
      <c r="F8" s="463"/>
      <c r="G8" s="463"/>
      <c r="H8" s="463"/>
      <c r="I8" s="462" t="s">
        <v>407</v>
      </c>
      <c r="J8" s="462"/>
    </row>
    <row r="9" spans="1:13" customFormat="1" ht="15.75" customHeight="1" x14ac:dyDescent="0.25">
      <c r="A9" s="464" t="s">
        <v>444</v>
      </c>
      <c r="B9" s="468" t="s">
        <v>211</v>
      </c>
      <c r="C9" s="511" t="s">
        <v>227</v>
      </c>
      <c r="D9" s="511"/>
      <c r="E9" s="511"/>
      <c r="F9" s="511" t="s">
        <v>228</v>
      </c>
      <c r="G9" s="511"/>
      <c r="H9" s="511"/>
      <c r="I9" s="459" t="s">
        <v>216</v>
      </c>
      <c r="J9" s="459"/>
    </row>
    <row r="10" spans="1:13" customFormat="1" ht="19.5" customHeight="1" x14ac:dyDescent="0.25">
      <c r="A10" s="465"/>
      <c r="B10" s="469"/>
      <c r="C10" s="512" t="s">
        <v>532</v>
      </c>
      <c r="D10" s="512"/>
      <c r="E10" s="512"/>
      <c r="F10" s="512" t="s">
        <v>229</v>
      </c>
      <c r="G10" s="512"/>
      <c r="H10" s="512"/>
      <c r="I10" s="471"/>
      <c r="J10" s="471"/>
    </row>
    <row r="11" spans="1:13" customFormat="1" ht="16.5" customHeight="1" x14ac:dyDescent="0.25">
      <c r="A11" s="465"/>
      <c r="B11" s="469"/>
      <c r="C11" s="94" t="s">
        <v>205</v>
      </c>
      <c r="D11" s="94" t="s">
        <v>116</v>
      </c>
      <c r="E11" s="94" t="s">
        <v>202</v>
      </c>
      <c r="F11" s="94" t="s">
        <v>205</v>
      </c>
      <c r="G11" s="94" t="s">
        <v>116</v>
      </c>
      <c r="H11" s="94" t="s">
        <v>202</v>
      </c>
      <c r="I11" s="471"/>
      <c r="J11" s="471"/>
    </row>
    <row r="12" spans="1:13" customFormat="1" ht="17.25" customHeight="1" x14ac:dyDescent="0.25">
      <c r="A12" s="466"/>
      <c r="B12" s="470"/>
      <c r="C12" s="95" t="s">
        <v>208</v>
      </c>
      <c r="D12" s="95" t="s">
        <v>226</v>
      </c>
      <c r="E12" s="95" t="s">
        <v>531</v>
      </c>
      <c r="F12" s="95" t="s">
        <v>208</v>
      </c>
      <c r="G12" s="95" t="s">
        <v>226</v>
      </c>
      <c r="H12" s="95" t="s">
        <v>531</v>
      </c>
      <c r="I12" s="472"/>
      <c r="J12" s="472"/>
    </row>
    <row r="13" spans="1:13" customFormat="1" ht="19.2" x14ac:dyDescent="0.25">
      <c r="A13" s="273">
        <v>4511</v>
      </c>
      <c r="B13" s="267" t="s">
        <v>573</v>
      </c>
      <c r="C13" s="78">
        <f>SUM(D13:E13)</f>
        <v>2248</v>
      </c>
      <c r="D13" s="78">
        <v>2248</v>
      </c>
      <c r="E13" s="78">
        <v>0</v>
      </c>
      <c r="F13" s="78">
        <f>SUM(G13:H13)</f>
        <v>63</v>
      </c>
      <c r="G13" s="78">
        <v>49</v>
      </c>
      <c r="H13" s="78">
        <v>14</v>
      </c>
      <c r="I13" s="499" t="s">
        <v>572</v>
      </c>
      <c r="J13" s="499"/>
    </row>
    <row r="14" spans="1:13" customFormat="1" ht="19.2" x14ac:dyDescent="0.25">
      <c r="A14" s="271">
        <v>4512</v>
      </c>
      <c r="B14" s="109" t="s">
        <v>574</v>
      </c>
      <c r="C14" s="173">
        <f>SUM(D14:E14)</f>
        <v>24015</v>
      </c>
      <c r="D14" s="173">
        <v>24015</v>
      </c>
      <c r="E14" s="173">
        <v>0</v>
      </c>
      <c r="F14" s="173">
        <f>SUM(G14:H14)</f>
        <v>460</v>
      </c>
      <c r="G14" s="173">
        <v>460</v>
      </c>
      <c r="H14" s="173">
        <v>0</v>
      </c>
      <c r="I14" s="493" t="s">
        <v>575</v>
      </c>
      <c r="J14" s="493"/>
    </row>
    <row r="15" spans="1:13" s="45" customFormat="1" ht="19.2" x14ac:dyDescent="0.25">
      <c r="A15" s="270">
        <v>4531</v>
      </c>
      <c r="B15" s="68" t="s">
        <v>576</v>
      </c>
      <c r="C15" s="69">
        <f>SUM(D15:E15)</f>
        <v>61665</v>
      </c>
      <c r="D15" s="69">
        <v>54256</v>
      </c>
      <c r="E15" s="69">
        <v>7409</v>
      </c>
      <c r="F15" s="69">
        <f>SUM(G15:H15)</f>
        <v>1195</v>
      </c>
      <c r="G15" s="69">
        <v>1180</v>
      </c>
      <c r="H15" s="69">
        <v>15</v>
      </c>
      <c r="I15" s="494" t="s">
        <v>622</v>
      </c>
      <c r="J15" s="494"/>
    </row>
    <row r="16" spans="1:13" s="45" customFormat="1" x14ac:dyDescent="0.25">
      <c r="A16" s="271">
        <v>4532</v>
      </c>
      <c r="B16" s="109" t="s">
        <v>577</v>
      </c>
      <c r="C16" s="173">
        <f t="shared" ref="C16:C62" si="0">SUM(D16:E16)</f>
        <v>872</v>
      </c>
      <c r="D16" s="173">
        <v>872</v>
      </c>
      <c r="E16" s="173">
        <v>0</v>
      </c>
      <c r="F16" s="173">
        <f t="shared" ref="F16:F62" si="1">SUM(G16:H16)</f>
        <v>33</v>
      </c>
      <c r="G16" s="173">
        <v>33</v>
      </c>
      <c r="H16" s="173">
        <v>0</v>
      </c>
      <c r="I16" s="493" t="s">
        <v>621</v>
      </c>
      <c r="J16" s="493"/>
    </row>
    <row r="17" spans="1:10" s="45" customFormat="1" ht="19.2" x14ac:dyDescent="0.25">
      <c r="A17" s="270">
        <v>4539</v>
      </c>
      <c r="B17" s="68" t="s">
        <v>578</v>
      </c>
      <c r="C17" s="69">
        <f t="shared" si="0"/>
        <v>144</v>
      </c>
      <c r="D17" s="69">
        <v>144</v>
      </c>
      <c r="E17" s="69">
        <v>0</v>
      </c>
      <c r="F17" s="69">
        <f t="shared" si="1"/>
        <v>6</v>
      </c>
      <c r="G17" s="69">
        <v>6</v>
      </c>
      <c r="H17" s="69">
        <v>0</v>
      </c>
      <c r="I17" s="494" t="s">
        <v>620</v>
      </c>
      <c r="J17" s="494"/>
    </row>
    <row r="18" spans="1:10" s="45" customFormat="1" x14ac:dyDescent="0.25">
      <c r="A18" s="271">
        <v>4610</v>
      </c>
      <c r="B18" s="109" t="s">
        <v>553</v>
      </c>
      <c r="C18" s="173">
        <f t="shared" si="0"/>
        <v>3645</v>
      </c>
      <c r="D18" s="173">
        <v>3645</v>
      </c>
      <c r="E18" s="173">
        <v>0</v>
      </c>
      <c r="F18" s="173">
        <f t="shared" si="1"/>
        <v>28</v>
      </c>
      <c r="G18" s="173">
        <v>28</v>
      </c>
      <c r="H18" s="173">
        <v>0</v>
      </c>
      <c r="I18" s="493" t="s">
        <v>562</v>
      </c>
      <c r="J18" s="493"/>
    </row>
    <row r="19" spans="1:10" s="45" customFormat="1" x14ac:dyDescent="0.25">
      <c r="A19" s="270">
        <v>4620</v>
      </c>
      <c r="B19" s="68" t="s">
        <v>579</v>
      </c>
      <c r="C19" s="69">
        <f t="shared" si="0"/>
        <v>7790</v>
      </c>
      <c r="D19" s="69">
        <v>7790</v>
      </c>
      <c r="E19" s="69">
        <v>0</v>
      </c>
      <c r="F19" s="69">
        <f t="shared" si="1"/>
        <v>392</v>
      </c>
      <c r="G19" s="69">
        <v>361</v>
      </c>
      <c r="H19" s="69">
        <v>31</v>
      </c>
      <c r="I19" s="494" t="s">
        <v>619</v>
      </c>
      <c r="J19" s="494"/>
    </row>
    <row r="20" spans="1:10" s="45" customFormat="1" x14ac:dyDescent="0.25">
      <c r="A20" s="271">
        <v>4631</v>
      </c>
      <c r="B20" s="109" t="s">
        <v>554</v>
      </c>
      <c r="C20" s="173">
        <f t="shared" si="0"/>
        <v>461</v>
      </c>
      <c r="D20" s="173">
        <v>461</v>
      </c>
      <c r="E20" s="173">
        <v>0</v>
      </c>
      <c r="F20" s="173">
        <f t="shared" si="1"/>
        <v>15</v>
      </c>
      <c r="G20" s="173">
        <v>15</v>
      </c>
      <c r="H20" s="173">
        <v>0</v>
      </c>
      <c r="I20" s="493" t="s">
        <v>563</v>
      </c>
      <c r="J20" s="493"/>
    </row>
    <row r="21" spans="1:10" s="45" customFormat="1" x14ac:dyDescent="0.25">
      <c r="A21" s="270">
        <v>4632</v>
      </c>
      <c r="B21" s="68" t="s">
        <v>623</v>
      </c>
      <c r="C21" s="69">
        <f t="shared" si="0"/>
        <v>1920</v>
      </c>
      <c r="D21" s="69">
        <v>1920</v>
      </c>
      <c r="E21" s="69">
        <v>0</v>
      </c>
      <c r="F21" s="69">
        <f t="shared" si="1"/>
        <v>95</v>
      </c>
      <c r="G21" s="69">
        <v>90</v>
      </c>
      <c r="H21" s="69">
        <v>5</v>
      </c>
      <c r="I21" s="494" t="s">
        <v>618</v>
      </c>
      <c r="J21" s="494"/>
    </row>
    <row r="22" spans="1:10" s="45" customFormat="1" ht="19.2" x14ac:dyDescent="0.25">
      <c r="A22" s="271">
        <v>4641</v>
      </c>
      <c r="B22" s="109" t="s">
        <v>624</v>
      </c>
      <c r="C22" s="173">
        <f t="shared" si="0"/>
        <v>4298</v>
      </c>
      <c r="D22" s="173">
        <v>4298</v>
      </c>
      <c r="E22" s="173">
        <v>0</v>
      </c>
      <c r="F22" s="173">
        <f t="shared" si="1"/>
        <v>103</v>
      </c>
      <c r="G22" s="173">
        <v>103</v>
      </c>
      <c r="H22" s="173">
        <v>0</v>
      </c>
      <c r="I22" s="493" t="s">
        <v>617</v>
      </c>
      <c r="J22" s="493"/>
    </row>
    <row r="23" spans="1:10" s="45" customFormat="1" ht="19.2" x14ac:dyDescent="0.25">
      <c r="A23" s="270">
        <v>4647</v>
      </c>
      <c r="B23" s="68" t="s">
        <v>625</v>
      </c>
      <c r="C23" s="69">
        <f t="shared" si="0"/>
        <v>4160</v>
      </c>
      <c r="D23" s="69">
        <v>4160</v>
      </c>
      <c r="E23" s="69">
        <v>0</v>
      </c>
      <c r="F23" s="69">
        <f t="shared" si="1"/>
        <v>64</v>
      </c>
      <c r="G23" s="69">
        <v>58</v>
      </c>
      <c r="H23" s="69">
        <v>6</v>
      </c>
      <c r="I23" s="494" t="s">
        <v>616</v>
      </c>
      <c r="J23" s="494"/>
    </row>
    <row r="24" spans="1:10" s="45" customFormat="1" ht="38.4" x14ac:dyDescent="0.25">
      <c r="A24" s="271">
        <v>4648</v>
      </c>
      <c r="B24" s="109" t="s">
        <v>626</v>
      </c>
      <c r="C24" s="173">
        <f t="shared" si="0"/>
        <v>35158</v>
      </c>
      <c r="D24" s="173">
        <v>35158</v>
      </c>
      <c r="E24" s="173">
        <v>0</v>
      </c>
      <c r="F24" s="173">
        <f>SUM(G24:H24)</f>
        <v>644</v>
      </c>
      <c r="G24" s="173">
        <v>621</v>
      </c>
      <c r="H24" s="173">
        <v>23</v>
      </c>
      <c r="I24" s="493" t="s">
        <v>615</v>
      </c>
      <c r="J24" s="493"/>
    </row>
    <row r="25" spans="1:10" s="45" customFormat="1" ht="19.2" x14ac:dyDescent="0.25">
      <c r="A25" s="270">
        <v>4652</v>
      </c>
      <c r="B25" s="68" t="s">
        <v>628</v>
      </c>
      <c r="C25" s="69">
        <f t="shared" si="0"/>
        <v>2805</v>
      </c>
      <c r="D25" s="69">
        <v>2805</v>
      </c>
      <c r="E25" s="69">
        <v>0</v>
      </c>
      <c r="F25" s="69">
        <f t="shared" si="1"/>
        <v>88</v>
      </c>
      <c r="G25" s="69">
        <v>88</v>
      </c>
      <c r="H25" s="69">
        <v>0</v>
      </c>
      <c r="I25" s="494" t="s">
        <v>613</v>
      </c>
      <c r="J25" s="494"/>
    </row>
    <row r="26" spans="1:10" s="45" customFormat="1" x14ac:dyDescent="0.25">
      <c r="A26" s="271">
        <v>4653</v>
      </c>
      <c r="B26" s="109" t="s">
        <v>629</v>
      </c>
      <c r="C26" s="173">
        <f t="shared" si="0"/>
        <v>1470</v>
      </c>
      <c r="D26" s="173">
        <v>1470</v>
      </c>
      <c r="E26" s="173">
        <v>0</v>
      </c>
      <c r="F26" s="173">
        <f t="shared" si="1"/>
        <v>48</v>
      </c>
      <c r="G26" s="173">
        <v>40</v>
      </c>
      <c r="H26" s="173">
        <v>8</v>
      </c>
      <c r="I26" s="493" t="s">
        <v>612</v>
      </c>
      <c r="J26" s="493"/>
    </row>
    <row r="27" spans="1:10" s="45" customFormat="1" x14ac:dyDescent="0.25">
      <c r="A27" s="270">
        <v>4659</v>
      </c>
      <c r="B27" s="68" t="s">
        <v>630</v>
      </c>
      <c r="C27" s="69">
        <f t="shared" si="0"/>
        <v>7886</v>
      </c>
      <c r="D27" s="69">
        <v>7886</v>
      </c>
      <c r="E27" s="69">
        <v>0</v>
      </c>
      <c r="F27" s="69">
        <f t="shared" si="1"/>
        <v>172</v>
      </c>
      <c r="G27" s="69">
        <v>132</v>
      </c>
      <c r="H27" s="69">
        <v>40</v>
      </c>
      <c r="I27" s="494" t="s">
        <v>564</v>
      </c>
      <c r="J27" s="494"/>
    </row>
    <row r="28" spans="1:10" s="45" customFormat="1" x14ac:dyDescent="0.25">
      <c r="A28" s="271">
        <v>4661</v>
      </c>
      <c r="B28" s="109" t="s">
        <v>631</v>
      </c>
      <c r="C28" s="173">
        <f t="shared" si="0"/>
        <v>4484</v>
      </c>
      <c r="D28" s="173">
        <v>4484</v>
      </c>
      <c r="E28" s="173">
        <v>0</v>
      </c>
      <c r="F28" s="173">
        <f t="shared" si="1"/>
        <v>45</v>
      </c>
      <c r="G28" s="173">
        <v>45</v>
      </c>
      <c r="H28" s="173">
        <v>0</v>
      </c>
      <c r="I28" s="493" t="s">
        <v>611</v>
      </c>
      <c r="J28" s="493"/>
    </row>
    <row r="29" spans="1:10" s="45" customFormat="1" ht="19.2" x14ac:dyDescent="0.25">
      <c r="A29" s="270">
        <v>4663</v>
      </c>
      <c r="B29" s="68" t="s">
        <v>632</v>
      </c>
      <c r="C29" s="69">
        <f t="shared" si="0"/>
        <v>15724</v>
      </c>
      <c r="D29" s="69">
        <v>15724</v>
      </c>
      <c r="E29" s="69">
        <v>0</v>
      </c>
      <c r="F29" s="69">
        <f t="shared" si="1"/>
        <v>256</v>
      </c>
      <c r="G29" s="69">
        <v>256</v>
      </c>
      <c r="H29" s="69">
        <v>0</v>
      </c>
      <c r="I29" s="494" t="s">
        <v>610</v>
      </c>
      <c r="J29" s="494"/>
    </row>
    <row r="30" spans="1:10" s="45" customFormat="1" x14ac:dyDescent="0.25">
      <c r="A30" s="271">
        <v>4690</v>
      </c>
      <c r="B30" s="109" t="s">
        <v>556</v>
      </c>
      <c r="C30" s="173">
        <f t="shared" si="0"/>
        <v>7280</v>
      </c>
      <c r="D30" s="173">
        <v>7280</v>
      </c>
      <c r="E30" s="173">
        <v>0</v>
      </c>
      <c r="F30" s="173">
        <f t="shared" si="1"/>
        <v>90</v>
      </c>
      <c r="G30" s="173">
        <v>90</v>
      </c>
      <c r="H30" s="173">
        <v>0</v>
      </c>
      <c r="I30" s="493" t="s">
        <v>566</v>
      </c>
      <c r="J30" s="493"/>
    </row>
    <row r="31" spans="1:10" s="45" customFormat="1" x14ac:dyDescent="0.25">
      <c r="A31" s="270">
        <v>4691</v>
      </c>
      <c r="B31" s="68" t="s">
        <v>633</v>
      </c>
      <c r="C31" s="69">
        <f t="shared" si="0"/>
        <v>1993</v>
      </c>
      <c r="D31" s="69">
        <v>1993</v>
      </c>
      <c r="E31" s="69">
        <v>0</v>
      </c>
      <c r="F31" s="69">
        <f t="shared" si="1"/>
        <v>13</v>
      </c>
      <c r="G31" s="69">
        <v>13</v>
      </c>
      <c r="H31" s="69">
        <v>0</v>
      </c>
      <c r="I31" s="494" t="s">
        <v>609</v>
      </c>
      <c r="J31" s="494"/>
    </row>
    <row r="32" spans="1:10" s="45" customFormat="1" ht="19.2" x14ac:dyDescent="0.25">
      <c r="A32" s="271">
        <v>4692</v>
      </c>
      <c r="B32" s="109" t="s">
        <v>634</v>
      </c>
      <c r="C32" s="173">
        <f>D32+E32</f>
        <v>3805</v>
      </c>
      <c r="D32" s="173">
        <v>2545</v>
      </c>
      <c r="E32" s="173">
        <v>1260</v>
      </c>
      <c r="F32" s="173">
        <f>SUM(G32:H32)</f>
        <v>63</v>
      </c>
      <c r="G32" s="173">
        <v>56</v>
      </c>
      <c r="H32" s="173">
        <v>7</v>
      </c>
      <c r="I32" s="493" t="s">
        <v>608</v>
      </c>
      <c r="J32" s="493"/>
    </row>
    <row r="33" spans="1:10" s="45" customFormat="1" x14ac:dyDescent="0.25">
      <c r="A33" s="270">
        <v>4714</v>
      </c>
      <c r="B33" s="68" t="s">
        <v>558</v>
      </c>
      <c r="C33" s="69">
        <f t="shared" si="0"/>
        <v>158560</v>
      </c>
      <c r="D33" s="69">
        <v>156042</v>
      </c>
      <c r="E33" s="69">
        <v>2518</v>
      </c>
      <c r="F33" s="69">
        <f t="shared" si="1"/>
        <v>6636</v>
      </c>
      <c r="G33" s="69">
        <v>6510</v>
      </c>
      <c r="H33" s="69">
        <v>126</v>
      </c>
      <c r="I33" s="494" t="s">
        <v>568</v>
      </c>
      <c r="J33" s="494"/>
    </row>
    <row r="34" spans="1:10" s="45" customFormat="1" x14ac:dyDescent="0.25">
      <c r="A34" s="271">
        <v>4719</v>
      </c>
      <c r="B34" s="109" t="s">
        <v>659</v>
      </c>
      <c r="C34" s="173">
        <f t="shared" si="0"/>
        <v>774</v>
      </c>
      <c r="D34" s="173">
        <v>774</v>
      </c>
      <c r="E34" s="173">
        <v>0</v>
      </c>
      <c r="F34" s="173">
        <f t="shared" si="1"/>
        <v>28</v>
      </c>
      <c r="G34" s="173">
        <v>28</v>
      </c>
      <c r="H34" s="173">
        <v>0</v>
      </c>
      <c r="I34" s="493" t="s">
        <v>607</v>
      </c>
      <c r="J34" s="493"/>
    </row>
    <row r="35" spans="1:10" s="45" customFormat="1" x14ac:dyDescent="0.25">
      <c r="A35" s="270">
        <v>4720</v>
      </c>
      <c r="B35" s="68" t="s">
        <v>636</v>
      </c>
      <c r="C35" s="69">
        <f>D35+E35</f>
        <v>40265</v>
      </c>
      <c r="D35" s="69">
        <v>40265</v>
      </c>
      <c r="E35" s="69">
        <v>0</v>
      </c>
      <c r="F35" s="69">
        <f>G35+H35</f>
        <v>1510</v>
      </c>
      <c r="G35" s="69">
        <v>1510</v>
      </c>
      <c r="H35" s="69">
        <v>0</v>
      </c>
      <c r="I35" s="494" t="s">
        <v>606</v>
      </c>
      <c r="J35" s="494"/>
    </row>
    <row r="36" spans="1:10" s="45" customFormat="1" x14ac:dyDescent="0.25">
      <c r="A36" s="271">
        <v>4722</v>
      </c>
      <c r="B36" s="109" t="s">
        <v>646</v>
      </c>
      <c r="C36" s="173">
        <f t="shared" si="0"/>
        <v>1398</v>
      </c>
      <c r="D36" s="173">
        <v>1398</v>
      </c>
      <c r="E36" s="173">
        <v>0</v>
      </c>
      <c r="F36" s="173">
        <f t="shared" si="1"/>
        <v>46</v>
      </c>
      <c r="G36" s="173">
        <v>46</v>
      </c>
      <c r="H36" s="173">
        <v>0</v>
      </c>
      <c r="I36" s="493" t="s">
        <v>605</v>
      </c>
      <c r="J36" s="493"/>
    </row>
    <row r="37" spans="1:10" s="45" customFormat="1" x14ac:dyDescent="0.25">
      <c r="A37" s="270">
        <v>4723</v>
      </c>
      <c r="B37" s="68" t="s">
        <v>645</v>
      </c>
      <c r="C37" s="69">
        <f t="shared" si="0"/>
        <v>708</v>
      </c>
      <c r="D37" s="69">
        <v>708</v>
      </c>
      <c r="E37" s="69">
        <v>0</v>
      </c>
      <c r="F37" s="69">
        <f t="shared" si="1"/>
        <v>20</v>
      </c>
      <c r="G37" s="69">
        <v>18</v>
      </c>
      <c r="H37" s="69">
        <v>2</v>
      </c>
      <c r="I37" s="494" t="s">
        <v>604</v>
      </c>
      <c r="J37" s="494"/>
    </row>
    <row r="38" spans="1:10" s="45" customFormat="1" x14ac:dyDescent="0.25">
      <c r="A38" s="271">
        <v>4724</v>
      </c>
      <c r="B38" s="109" t="s">
        <v>644</v>
      </c>
      <c r="C38" s="173">
        <f t="shared" si="0"/>
        <v>5647</v>
      </c>
      <c r="D38" s="173">
        <v>5647</v>
      </c>
      <c r="E38" s="173">
        <v>0</v>
      </c>
      <c r="F38" s="173">
        <f t="shared" si="1"/>
        <v>202</v>
      </c>
      <c r="G38" s="173">
        <v>202</v>
      </c>
      <c r="H38" s="173">
        <v>0</v>
      </c>
      <c r="I38" s="493" t="s">
        <v>603</v>
      </c>
      <c r="J38" s="493"/>
    </row>
    <row r="39" spans="1:10" s="45" customFormat="1" x14ac:dyDescent="0.25">
      <c r="A39" s="270">
        <v>4725</v>
      </c>
      <c r="B39" s="68" t="s">
        <v>643</v>
      </c>
      <c r="C39" s="69">
        <f t="shared" si="0"/>
        <v>6336</v>
      </c>
      <c r="D39" s="69">
        <v>6336</v>
      </c>
      <c r="E39" s="69">
        <v>0</v>
      </c>
      <c r="F39" s="69">
        <f t="shared" si="1"/>
        <v>284</v>
      </c>
      <c r="G39" s="69">
        <v>284</v>
      </c>
      <c r="H39" s="69">
        <v>0</v>
      </c>
      <c r="I39" s="494" t="s">
        <v>602</v>
      </c>
      <c r="J39" s="494"/>
    </row>
    <row r="40" spans="1:10" s="45" customFormat="1" x14ac:dyDescent="0.25">
      <c r="A40" s="272">
        <v>4726</v>
      </c>
      <c r="B40" s="264" t="s">
        <v>559</v>
      </c>
      <c r="C40" s="162">
        <f t="shared" si="0"/>
        <v>8709</v>
      </c>
      <c r="D40" s="162">
        <v>8709</v>
      </c>
      <c r="E40" s="162">
        <v>0</v>
      </c>
      <c r="F40" s="162">
        <f t="shared" si="1"/>
        <v>260</v>
      </c>
      <c r="G40" s="162">
        <v>236</v>
      </c>
      <c r="H40" s="162">
        <v>24</v>
      </c>
      <c r="I40" s="498" t="s">
        <v>569</v>
      </c>
      <c r="J40" s="498"/>
    </row>
    <row r="41" spans="1:10" s="196" customFormat="1" x14ac:dyDescent="0.25">
      <c r="A41" s="270">
        <v>4727</v>
      </c>
      <c r="B41" s="68" t="s">
        <v>642</v>
      </c>
      <c r="C41" s="69">
        <f t="shared" si="0"/>
        <v>1213</v>
      </c>
      <c r="D41" s="69">
        <v>1213</v>
      </c>
      <c r="E41" s="69">
        <v>0</v>
      </c>
      <c r="F41" s="69">
        <f t="shared" si="1"/>
        <v>36</v>
      </c>
      <c r="G41" s="69">
        <v>36</v>
      </c>
      <c r="H41" s="69">
        <v>0</v>
      </c>
      <c r="I41" s="494" t="s">
        <v>601</v>
      </c>
      <c r="J41" s="494"/>
    </row>
    <row r="42" spans="1:10" s="45" customFormat="1" x14ac:dyDescent="0.25">
      <c r="A42" s="271">
        <v>4728</v>
      </c>
      <c r="B42" s="109" t="s">
        <v>647</v>
      </c>
      <c r="C42" s="173">
        <f t="shared" si="0"/>
        <v>9223</v>
      </c>
      <c r="D42" s="173">
        <v>9223</v>
      </c>
      <c r="E42" s="173">
        <v>0</v>
      </c>
      <c r="F42" s="173">
        <f t="shared" si="1"/>
        <v>273</v>
      </c>
      <c r="G42" s="173">
        <v>273</v>
      </c>
      <c r="H42" s="173">
        <v>0</v>
      </c>
      <c r="I42" s="493" t="s">
        <v>600</v>
      </c>
      <c r="J42" s="493"/>
    </row>
    <row r="43" spans="1:10" x14ac:dyDescent="0.25">
      <c r="A43" s="270">
        <v>4729</v>
      </c>
      <c r="B43" s="68" t="s">
        <v>656</v>
      </c>
      <c r="C43" s="69">
        <f>D43+E43</f>
        <v>2210</v>
      </c>
      <c r="D43" s="69">
        <v>2210</v>
      </c>
      <c r="E43" s="69">
        <v>0</v>
      </c>
      <c r="F43" s="69">
        <f>G43+H43</f>
        <v>108</v>
      </c>
      <c r="G43" s="69">
        <v>108</v>
      </c>
      <c r="H43" s="69">
        <v>0</v>
      </c>
      <c r="I43" s="494" t="s">
        <v>658</v>
      </c>
      <c r="J43" s="494"/>
    </row>
    <row r="44" spans="1:10" x14ac:dyDescent="0.25">
      <c r="A44" s="271">
        <v>4730</v>
      </c>
      <c r="B44" s="109" t="s">
        <v>641</v>
      </c>
      <c r="C44" s="173">
        <f t="shared" si="0"/>
        <v>234</v>
      </c>
      <c r="D44" s="173">
        <v>156</v>
      </c>
      <c r="E44" s="173">
        <v>78</v>
      </c>
      <c r="F44" s="173">
        <f t="shared" si="1"/>
        <v>13</v>
      </c>
      <c r="G44" s="173">
        <v>11</v>
      </c>
      <c r="H44" s="173">
        <v>2</v>
      </c>
      <c r="I44" s="493" t="s">
        <v>599</v>
      </c>
      <c r="J44" s="493"/>
    </row>
    <row r="45" spans="1:10" ht="19.2" customHeight="1" x14ac:dyDescent="0.25">
      <c r="A45" s="270">
        <v>4741</v>
      </c>
      <c r="B45" s="68" t="s">
        <v>648</v>
      </c>
      <c r="C45" s="69">
        <f t="shared" si="0"/>
        <v>46577</v>
      </c>
      <c r="D45" s="69">
        <v>46577</v>
      </c>
      <c r="E45" s="69">
        <v>0</v>
      </c>
      <c r="F45" s="69">
        <f t="shared" si="1"/>
        <v>1157</v>
      </c>
      <c r="G45" s="69">
        <v>1111</v>
      </c>
      <c r="H45" s="69">
        <v>46</v>
      </c>
      <c r="I45" s="494" t="s">
        <v>598</v>
      </c>
      <c r="J45" s="494"/>
    </row>
    <row r="46" spans="1:10" ht="19.2" customHeight="1" x14ac:dyDescent="0.25">
      <c r="A46" s="271">
        <v>4751</v>
      </c>
      <c r="B46" s="109" t="s">
        <v>640</v>
      </c>
      <c r="C46" s="173">
        <f t="shared" si="0"/>
        <v>362264</v>
      </c>
      <c r="D46" s="173">
        <v>349675</v>
      </c>
      <c r="E46" s="173">
        <v>12589</v>
      </c>
      <c r="F46" s="173">
        <f t="shared" si="1"/>
        <v>4786</v>
      </c>
      <c r="G46" s="173">
        <v>4408</v>
      </c>
      <c r="H46" s="173">
        <v>378</v>
      </c>
      <c r="I46" s="493" t="s">
        <v>597</v>
      </c>
      <c r="J46" s="493"/>
    </row>
    <row r="47" spans="1:10" ht="28.8" x14ac:dyDescent="0.25">
      <c r="A47" s="270">
        <v>4752</v>
      </c>
      <c r="B47" s="68" t="s">
        <v>639</v>
      </c>
      <c r="C47" s="69">
        <f t="shared" si="0"/>
        <v>200545</v>
      </c>
      <c r="D47" s="69">
        <v>194515</v>
      </c>
      <c r="E47" s="69">
        <v>6030</v>
      </c>
      <c r="F47" s="69">
        <f t="shared" si="1"/>
        <v>3460</v>
      </c>
      <c r="G47" s="69">
        <v>3410</v>
      </c>
      <c r="H47" s="69">
        <v>50</v>
      </c>
      <c r="I47" s="494" t="s">
        <v>596</v>
      </c>
      <c r="J47" s="494"/>
    </row>
    <row r="48" spans="1:10" ht="19.2" x14ac:dyDescent="0.25">
      <c r="A48" s="271">
        <v>4753</v>
      </c>
      <c r="B48" s="109" t="s">
        <v>638</v>
      </c>
      <c r="C48" s="173">
        <f t="shared" si="0"/>
        <v>5041</v>
      </c>
      <c r="D48" s="173">
        <v>5041</v>
      </c>
      <c r="E48" s="173">
        <v>0</v>
      </c>
      <c r="F48" s="173">
        <f t="shared" si="1"/>
        <v>162</v>
      </c>
      <c r="G48" s="173">
        <v>157</v>
      </c>
      <c r="H48" s="173">
        <v>5</v>
      </c>
      <c r="I48" s="493" t="s">
        <v>595</v>
      </c>
      <c r="J48" s="493"/>
    </row>
    <row r="49" spans="1:10" x14ac:dyDescent="0.25">
      <c r="A49" s="270">
        <v>4754</v>
      </c>
      <c r="B49" s="68" t="s">
        <v>560</v>
      </c>
      <c r="C49" s="69">
        <f t="shared" si="0"/>
        <v>25480</v>
      </c>
      <c r="D49" s="69">
        <v>25480</v>
      </c>
      <c r="E49" s="69">
        <v>0</v>
      </c>
      <c r="F49" s="69">
        <f t="shared" si="1"/>
        <v>803</v>
      </c>
      <c r="G49" s="69">
        <v>803</v>
      </c>
      <c r="H49" s="69">
        <v>0</v>
      </c>
      <c r="I49" s="494" t="s">
        <v>570</v>
      </c>
      <c r="J49" s="494"/>
    </row>
    <row r="50" spans="1:10" ht="19.2" x14ac:dyDescent="0.25">
      <c r="A50" s="271">
        <v>4755</v>
      </c>
      <c r="B50" s="109" t="s">
        <v>655</v>
      </c>
      <c r="C50" s="173">
        <f t="shared" si="0"/>
        <v>73816</v>
      </c>
      <c r="D50" s="173">
        <v>65850</v>
      </c>
      <c r="E50" s="173">
        <v>7966</v>
      </c>
      <c r="F50" s="173">
        <f t="shared" si="1"/>
        <v>1747</v>
      </c>
      <c r="G50" s="173">
        <v>1687</v>
      </c>
      <c r="H50" s="173">
        <v>60</v>
      </c>
      <c r="I50" s="493" t="s">
        <v>594</v>
      </c>
      <c r="J50" s="493"/>
    </row>
    <row r="51" spans="1:10" x14ac:dyDescent="0.25">
      <c r="A51" s="270">
        <v>4756</v>
      </c>
      <c r="B51" s="68" t="s">
        <v>649</v>
      </c>
      <c r="C51" s="69">
        <f t="shared" si="0"/>
        <v>2787</v>
      </c>
      <c r="D51" s="69">
        <v>2787</v>
      </c>
      <c r="E51" s="69">
        <v>0</v>
      </c>
      <c r="F51" s="69">
        <f t="shared" si="1"/>
        <v>113</v>
      </c>
      <c r="G51" s="69">
        <v>113</v>
      </c>
      <c r="H51" s="69">
        <v>0</v>
      </c>
      <c r="I51" s="494" t="s">
        <v>593</v>
      </c>
      <c r="J51" s="494"/>
    </row>
    <row r="52" spans="1:10" ht="13.95" customHeight="1" x14ac:dyDescent="0.25">
      <c r="A52" s="271">
        <v>4761</v>
      </c>
      <c r="B52" s="109" t="s">
        <v>650</v>
      </c>
      <c r="C52" s="173">
        <f t="shared" si="0"/>
        <v>15454</v>
      </c>
      <c r="D52" s="173">
        <v>15454</v>
      </c>
      <c r="E52" s="173">
        <v>0</v>
      </c>
      <c r="F52" s="173">
        <f t="shared" si="1"/>
        <v>305</v>
      </c>
      <c r="G52" s="173">
        <v>305</v>
      </c>
      <c r="H52" s="173">
        <v>0</v>
      </c>
      <c r="I52" s="493" t="s">
        <v>592</v>
      </c>
      <c r="J52" s="493"/>
    </row>
    <row r="53" spans="1:10" x14ac:dyDescent="0.25">
      <c r="A53" s="270">
        <v>4762</v>
      </c>
      <c r="B53" s="68" t="s">
        <v>651</v>
      </c>
      <c r="C53" s="69">
        <f t="shared" si="0"/>
        <v>1672</v>
      </c>
      <c r="D53" s="69">
        <v>1672</v>
      </c>
      <c r="E53" s="69">
        <v>0</v>
      </c>
      <c r="F53" s="69">
        <f t="shared" si="1"/>
        <v>76</v>
      </c>
      <c r="G53" s="69">
        <v>76</v>
      </c>
      <c r="H53" s="69">
        <v>0</v>
      </c>
      <c r="I53" s="494" t="s">
        <v>591</v>
      </c>
      <c r="J53" s="494"/>
    </row>
    <row r="54" spans="1:10" ht="19.2" customHeight="1" x14ac:dyDescent="0.25">
      <c r="A54" s="271">
        <v>4763</v>
      </c>
      <c r="B54" s="109" t="s">
        <v>652</v>
      </c>
      <c r="C54" s="173">
        <f t="shared" si="0"/>
        <v>9665</v>
      </c>
      <c r="D54" s="173">
        <v>9665</v>
      </c>
      <c r="E54" s="173">
        <v>0</v>
      </c>
      <c r="F54" s="173">
        <f t="shared" si="1"/>
        <v>169</v>
      </c>
      <c r="G54" s="173">
        <v>169</v>
      </c>
      <c r="H54" s="173">
        <v>0</v>
      </c>
      <c r="I54" s="493" t="s">
        <v>590</v>
      </c>
      <c r="J54" s="493"/>
    </row>
    <row r="55" spans="1:10" x14ac:dyDescent="0.25">
      <c r="A55" s="270">
        <v>4764</v>
      </c>
      <c r="B55" s="68" t="s">
        <v>637</v>
      </c>
      <c r="C55" s="69">
        <f t="shared" si="0"/>
        <v>6125</v>
      </c>
      <c r="D55" s="69">
        <v>6125</v>
      </c>
      <c r="E55" s="69">
        <v>0</v>
      </c>
      <c r="F55" s="69">
        <f t="shared" si="1"/>
        <v>173</v>
      </c>
      <c r="G55" s="69">
        <v>173</v>
      </c>
      <c r="H55" s="69">
        <v>0</v>
      </c>
      <c r="I55" s="494" t="s">
        <v>589</v>
      </c>
      <c r="J55" s="494"/>
    </row>
    <row r="56" spans="1:10" ht="28.8" x14ac:dyDescent="0.25">
      <c r="A56" s="271">
        <v>4771</v>
      </c>
      <c r="B56" s="109" t="s">
        <v>653</v>
      </c>
      <c r="C56" s="173">
        <f t="shared" si="0"/>
        <v>9568</v>
      </c>
      <c r="D56" s="173">
        <v>9568</v>
      </c>
      <c r="E56" s="173">
        <v>0</v>
      </c>
      <c r="F56" s="173">
        <f t="shared" si="1"/>
        <v>389</v>
      </c>
      <c r="G56" s="173">
        <v>389</v>
      </c>
      <c r="H56" s="173">
        <v>0</v>
      </c>
      <c r="I56" s="493" t="s">
        <v>588</v>
      </c>
      <c r="J56" s="493"/>
    </row>
    <row r="57" spans="1:10" ht="19.2" customHeight="1" x14ac:dyDescent="0.25">
      <c r="A57" s="270">
        <v>4772</v>
      </c>
      <c r="B57" s="68" t="s">
        <v>654</v>
      </c>
      <c r="C57" s="69">
        <f t="shared" si="0"/>
        <v>58985</v>
      </c>
      <c r="D57" s="69">
        <v>58985</v>
      </c>
      <c r="E57" s="69">
        <v>0</v>
      </c>
      <c r="F57" s="69">
        <f t="shared" si="1"/>
        <v>1232</v>
      </c>
      <c r="G57" s="69">
        <v>1192</v>
      </c>
      <c r="H57" s="69">
        <v>40</v>
      </c>
      <c r="I57" s="494" t="s">
        <v>587</v>
      </c>
      <c r="J57" s="494"/>
    </row>
    <row r="58" spans="1:10" x14ac:dyDescent="0.25">
      <c r="A58" s="271">
        <v>4774</v>
      </c>
      <c r="B58" s="109" t="s">
        <v>561</v>
      </c>
      <c r="C58" s="173">
        <f t="shared" si="0"/>
        <v>4128</v>
      </c>
      <c r="D58" s="173">
        <v>4128</v>
      </c>
      <c r="E58" s="173">
        <v>0</v>
      </c>
      <c r="F58" s="173">
        <f t="shared" si="1"/>
        <v>129</v>
      </c>
      <c r="G58" s="173">
        <v>129</v>
      </c>
      <c r="H58" s="173">
        <v>0</v>
      </c>
      <c r="I58" s="493" t="s">
        <v>571</v>
      </c>
      <c r="J58" s="493"/>
    </row>
    <row r="59" spans="1:10" ht="19.2" customHeight="1" x14ac:dyDescent="0.25">
      <c r="A59" s="270">
        <v>4775</v>
      </c>
      <c r="B59" s="68" t="s">
        <v>583</v>
      </c>
      <c r="C59" s="69">
        <f t="shared" si="0"/>
        <v>64810</v>
      </c>
      <c r="D59" s="69">
        <v>58376</v>
      </c>
      <c r="E59" s="69">
        <v>6434</v>
      </c>
      <c r="F59" s="69">
        <f t="shared" si="1"/>
        <v>835</v>
      </c>
      <c r="G59" s="69">
        <v>808</v>
      </c>
      <c r="H59" s="69">
        <v>27</v>
      </c>
      <c r="I59" s="494" t="s">
        <v>586</v>
      </c>
      <c r="J59" s="494"/>
    </row>
    <row r="60" spans="1:10" ht="19.2" x14ac:dyDescent="0.25">
      <c r="A60" s="271">
        <v>4776</v>
      </c>
      <c r="B60" s="109" t="s">
        <v>582</v>
      </c>
      <c r="C60" s="173">
        <f t="shared" si="0"/>
        <v>6576</v>
      </c>
      <c r="D60" s="173">
        <v>6576</v>
      </c>
      <c r="E60" s="173">
        <v>0</v>
      </c>
      <c r="F60" s="173">
        <f t="shared" si="1"/>
        <v>224</v>
      </c>
      <c r="G60" s="173">
        <v>224</v>
      </c>
      <c r="H60" s="173">
        <v>0</v>
      </c>
      <c r="I60" s="493" t="s">
        <v>585</v>
      </c>
      <c r="J60" s="493"/>
    </row>
    <row r="61" spans="1:10" x14ac:dyDescent="0.25">
      <c r="A61" s="270">
        <v>4777</v>
      </c>
      <c r="B61" s="68" t="s">
        <v>581</v>
      </c>
      <c r="C61" s="69">
        <f t="shared" si="0"/>
        <v>1254</v>
      </c>
      <c r="D61" s="69">
        <v>1254</v>
      </c>
      <c r="E61" s="69">
        <v>0</v>
      </c>
      <c r="F61" s="69">
        <f t="shared" si="1"/>
        <v>56</v>
      </c>
      <c r="G61" s="69">
        <v>56</v>
      </c>
      <c r="H61" s="69">
        <v>0</v>
      </c>
      <c r="I61" s="494" t="s">
        <v>584</v>
      </c>
      <c r="J61" s="494"/>
    </row>
    <row r="62" spans="1:10" ht="19.2" x14ac:dyDescent="0.25">
      <c r="A62" s="271">
        <v>4779</v>
      </c>
      <c r="B62" s="109" t="s">
        <v>580</v>
      </c>
      <c r="C62" s="173">
        <f t="shared" si="0"/>
        <v>6082</v>
      </c>
      <c r="D62" s="173">
        <v>6082</v>
      </c>
      <c r="E62" s="173">
        <v>0</v>
      </c>
      <c r="F62" s="173">
        <f t="shared" si="1"/>
        <v>155</v>
      </c>
      <c r="G62" s="173">
        <v>155</v>
      </c>
      <c r="H62" s="173">
        <v>0</v>
      </c>
      <c r="I62" s="493" t="s">
        <v>657</v>
      </c>
      <c r="J62" s="493"/>
    </row>
    <row r="63" spans="1:10" ht="25.2" customHeight="1" x14ac:dyDescent="0.25">
      <c r="A63" s="514" t="s">
        <v>208</v>
      </c>
      <c r="B63" s="514"/>
      <c r="C63" s="391">
        <f t="shared" ref="C63:D63" si="2">SUM(C13:C62)</f>
        <v>1327929</v>
      </c>
      <c r="D63" s="391">
        <f t="shared" si="2"/>
        <v>1283645</v>
      </c>
      <c r="E63" s="391">
        <f>SUM(E13:E62)</f>
        <v>44284</v>
      </c>
      <c r="F63" s="391">
        <f>SUM(F13:F62)</f>
        <v>29260</v>
      </c>
      <c r="G63" s="391">
        <f>SUM(G13:G62)</f>
        <v>28351</v>
      </c>
      <c r="H63" s="391">
        <f>SUM(H13:H62)</f>
        <v>909</v>
      </c>
      <c r="I63" s="513" t="s">
        <v>205</v>
      </c>
      <c r="J63" s="513"/>
    </row>
  </sheetData>
  <mergeCells count="69">
    <mergeCell ref="I14:J14"/>
    <mergeCell ref="I15:J15"/>
    <mergeCell ref="I26:J26"/>
    <mergeCell ref="I40:J40"/>
    <mergeCell ref="I35:J35"/>
    <mergeCell ref="I36:J36"/>
    <mergeCell ref="I38:J38"/>
    <mergeCell ref="I39:J39"/>
    <mergeCell ref="I34:J34"/>
    <mergeCell ref="I27:J27"/>
    <mergeCell ref="I21:J21"/>
    <mergeCell ref="I22:J22"/>
    <mergeCell ref="I23:J23"/>
    <mergeCell ref="I24:J24"/>
    <mergeCell ref="I25:J25"/>
    <mergeCell ref="I37:J37"/>
    <mergeCell ref="A1:J1"/>
    <mergeCell ref="A9:A12"/>
    <mergeCell ref="B9:B12"/>
    <mergeCell ref="C9:E9"/>
    <mergeCell ref="F9:H9"/>
    <mergeCell ref="A8:B8"/>
    <mergeCell ref="I8:J8"/>
    <mergeCell ref="F10:H10"/>
    <mergeCell ref="A2:J2"/>
    <mergeCell ref="A3:J3"/>
    <mergeCell ref="A5:J5"/>
    <mergeCell ref="A6:J6"/>
    <mergeCell ref="I9:J12"/>
    <mergeCell ref="C10:E10"/>
    <mergeCell ref="C8:H8"/>
    <mergeCell ref="A4:J4"/>
    <mergeCell ref="A7:J7"/>
    <mergeCell ref="I44:J44"/>
    <mergeCell ref="I42:J42"/>
    <mergeCell ref="I30:J30"/>
    <mergeCell ref="I31:J31"/>
    <mergeCell ref="I32:J32"/>
    <mergeCell ref="I33:J33"/>
    <mergeCell ref="I28:J28"/>
    <mergeCell ref="I16:J16"/>
    <mergeCell ref="I17:J17"/>
    <mergeCell ref="I43:J43"/>
    <mergeCell ref="I29:J29"/>
    <mergeCell ref="I18:J18"/>
    <mergeCell ref="I19:J19"/>
    <mergeCell ref="I20:J20"/>
    <mergeCell ref="I13:J13"/>
    <mergeCell ref="I55:J55"/>
    <mergeCell ref="I61:J61"/>
    <mergeCell ref="I62:J62"/>
    <mergeCell ref="I63:J63"/>
    <mergeCell ref="A63:B63"/>
    <mergeCell ref="I56:J56"/>
    <mergeCell ref="I57:J57"/>
    <mergeCell ref="I58:J58"/>
    <mergeCell ref="I59:J59"/>
    <mergeCell ref="I60:J60"/>
    <mergeCell ref="I41:J41"/>
    <mergeCell ref="I51:J51"/>
    <mergeCell ref="I52:J52"/>
    <mergeCell ref="I53:J53"/>
    <mergeCell ref="I54:J54"/>
    <mergeCell ref="I49:J49"/>
    <mergeCell ref="I50:J50"/>
    <mergeCell ref="I47:J47"/>
    <mergeCell ref="I48:J48"/>
    <mergeCell ref="I45:J45"/>
    <mergeCell ref="I46:J46"/>
  </mergeCells>
  <phoneticPr fontId="18" type="noConversion"/>
  <printOptions horizontalCentered="1"/>
  <pageMargins left="0" right="0" top="0.19685039370078741" bottom="0" header="0.31496062992125984" footer="0.31496062992125984"/>
  <pageSetup paperSize="9" scale="85" orientation="landscape" r:id="rId1"/>
  <rowBreaks count="1" manualBreakCount="1">
    <brk id="40"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2"/>
  <sheetViews>
    <sheetView view="pageBreakPreview" topLeftCell="A13" zoomScaleNormal="100" zoomScaleSheetLayoutView="100" workbookViewId="0">
      <selection activeCell="A5" sqref="D5"/>
    </sheetView>
  </sheetViews>
  <sheetFormatPr defaultColWidth="9.09765625" defaultRowHeight="13.8" x14ac:dyDescent="0.25"/>
  <cols>
    <col min="1" max="1" width="7.59765625" style="16" customWidth="1"/>
    <col min="2" max="2" width="25.59765625" style="16" customWidth="1"/>
    <col min="3" max="8" width="8.59765625" style="7" customWidth="1"/>
    <col min="9" max="9" width="25.59765625" style="7" customWidth="1"/>
    <col min="10" max="10" width="7.59765625" style="7" customWidth="1"/>
    <col min="11" max="13" width="10.69921875" style="7" customWidth="1"/>
    <col min="14" max="14" width="31.69921875" style="7" customWidth="1"/>
    <col min="15" max="15" width="12.69921875" style="7" customWidth="1"/>
    <col min="16" max="16384" width="9.09765625" style="7"/>
  </cols>
  <sheetData>
    <row r="1" spans="1:13" s="3" customFormat="1" ht="47.25" customHeight="1" x14ac:dyDescent="0.25">
      <c r="A1" s="458"/>
      <c r="B1" s="458"/>
      <c r="C1" s="458"/>
      <c r="D1" s="458"/>
      <c r="E1" s="458"/>
      <c r="F1" s="458"/>
      <c r="G1" s="458"/>
      <c r="H1" s="458"/>
      <c r="I1" s="458"/>
      <c r="J1" s="458"/>
      <c r="K1" s="6"/>
      <c r="L1" s="6"/>
      <c r="M1" s="6"/>
    </row>
    <row r="2" spans="1:13" ht="17.399999999999999" x14ac:dyDescent="0.25">
      <c r="A2" s="467" t="s">
        <v>254</v>
      </c>
      <c r="B2" s="467"/>
      <c r="C2" s="467"/>
      <c r="D2" s="467"/>
      <c r="E2" s="467"/>
      <c r="F2" s="467"/>
      <c r="G2" s="467"/>
      <c r="H2" s="467"/>
      <c r="I2" s="467"/>
      <c r="J2" s="467"/>
    </row>
    <row r="3" spans="1:13" ht="16.5" customHeight="1" x14ac:dyDescent="0.25">
      <c r="A3" s="467" t="s">
        <v>103</v>
      </c>
      <c r="B3" s="467"/>
      <c r="C3" s="467"/>
      <c r="D3" s="467"/>
      <c r="E3" s="467"/>
      <c r="F3" s="467"/>
      <c r="G3" s="467"/>
      <c r="H3" s="467"/>
      <c r="I3" s="467"/>
      <c r="J3" s="467"/>
    </row>
    <row r="4" spans="1:13" ht="15.6" x14ac:dyDescent="0.25">
      <c r="A4" s="473" t="s">
        <v>255</v>
      </c>
      <c r="B4" s="473"/>
      <c r="C4" s="473"/>
      <c r="D4" s="473"/>
      <c r="E4" s="473"/>
      <c r="F4" s="473"/>
      <c r="G4" s="473"/>
      <c r="H4" s="473"/>
      <c r="I4" s="473"/>
      <c r="J4" s="473"/>
    </row>
    <row r="5" spans="1:13" ht="15.6" x14ac:dyDescent="0.25">
      <c r="A5" s="473" t="s">
        <v>418</v>
      </c>
      <c r="B5" s="473"/>
      <c r="C5" s="473"/>
      <c r="D5" s="473"/>
      <c r="E5" s="473"/>
      <c r="F5" s="473"/>
      <c r="G5" s="473"/>
      <c r="H5" s="473"/>
      <c r="I5" s="473"/>
      <c r="J5" s="473"/>
    </row>
    <row r="6" spans="1:13" ht="16.5" customHeight="1" x14ac:dyDescent="0.25">
      <c r="A6" s="524" t="s">
        <v>684</v>
      </c>
      <c r="B6" s="524"/>
      <c r="C6" s="463">
        <v>2015</v>
      </c>
      <c r="D6" s="463"/>
      <c r="E6" s="463"/>
      <c r="F6" s="463"/>
      <c r="G6" s="463"/>
      <c r="H6" s="463"/>
      <c r="I6" s="495" t="s">
        <v>197</v>
      </c>
      <c r="J6" s="495"/>
      <c r="K6" s="46"/>
    </row>
    <row r="7" spans="1:13" customFormat="1" ht="15.75" customHeight="1" x14ac:dyDescent="0.25">
      <c r="A7" s="522" t="s">
        <v>248</v>
      </c>
      <c r="B7" s="508"/>
      <c r="C7" s="511" t="s">
        <v>227</v>
      </c>
      <c r="D7" s="511"/>
      <c r="E7" s="511"/>
      <c r="F7" s="511" t="s">
        <v>228</v>
      </c>
      <c r="G7" s="511"/>
      <c r="H7" s="511"/>
      <c r="I7" s="459" t="s">
        <v>249</v>
      </c>
      <c r="J7" s="459"/>
    </row>
    <row r="8" spans="1:13" customFormat="1" ht="29.25" customHeight="1" x14ac:dyDescent="0.25">
      <c r="A8" s="523"/>
      <c r="B8" s="509"/>
      <c r="C8" s="520" t="s">
        <v>532</v>
      </c>
      <c r="D8" s="521"/>
      <c r="E8" s="510"/>
      <c r="F8" s="520" t="s">
        <v>229</v>
      </c>
      <c r="G8" s="521"/>
      <c r="H8" s="510"/>
      <c r="I8" s="471"/>
      <c r="J8" s="471"/>
    </row>
    <row r="9" spans="1:13" s="76" customFormat="1" ht="28.5" customHeight="1" x14ac:dyDescent="0.25">
      <c r="A9" s="523"/>
      <c r="B9" s="509"/>
      <c r="C9" s="235" t="s">
        <v>205</v>
      </c>
      <c r="D9" s="235" t="s">
        <v>250</v>
      </c>
      <c r="E9" s="235" t="s">
        <v>251</v>
      </c>
      <c r="F9" s="235" t="s">
        <v>205</v>
      </c>
      <c r="G9" s="235" t="s">
        <v>220</v>
      </c>
      <c r="H9" s="235" t="s">
        <v>221</v>
      </c>
      <c r="I9" s="471"/>
      <c r="J9" s="471"/>
    </row>
    <row r="10" spans="1:13" s="76" customFormat="1" ht="28.5" customHeight="1" x14ac:dyDescent="0.25">
      <c r="A10" s="520"/>
      <c r="B10" s="510"/>
      <c r="C10" s="95" t="s">
        <v>208</v>
      </c>
      <c r="D10" s="95" t="s">
        <v>252</v>
      </c>
      <c r="E10" s="95" t="s">
        <v>253</v>
      </c>
      <c r="F10" s="193" t="s">
        <v>208</v>
      </c>
      <c r="G10" s="193" t="s">
        <v>222</v>
      </c>
      <c r="H10" s="193" t="s">
        <v>223</v>
      </c>
      <c r="I10" s="472"/>
      <c r="J10" s="472"/>
    </row>
    <row r="11" spans="1:13" customFormat="1" ht="26.25" customHeight="1" thickBot="1" x14ac:dyDescent="0.3">
      <c r="A11" s="515" t="s">
        <v>230</v>
      </c>
      <c r="B11" s="515"/>
      <c r="C11" s="100">
        <f>SUM(D11:E11)</f>
        <v>140897</v>
      </c>
      <c r="D11" s="77">
        <v>7690</v>
      </c>
      <c r="E11" s="77">
        <v>133207</v>
      </c>
      <c r="F11" s="100">
        <f>SUM(G11:H11)</f>
        <v>1442</v>
      </c>
      <c r="G11" s="77">
        <v>54</v>
      </c>
      <c r="H11" s="77">
        <v>1388</v>
      </c>
      <c r="I11" s="518" t="s">
        <v>534</v>
      </c>
      <c r="J11" s="518"/>
    </row>
    <row r="12" spans="1:13" customFormat="1" ht="30" customHeight="1" thickBot="1" x14ac:dyDescent="0.3">
      <c r="A12" s="516" t="s">
        <v>232</v>
      </c>
      <c r="B12" s="516"/>
      <c r="C12" s="181">
        <f>SUM(D12:E12)</f>
        <v>0</v>
      </c>
      <c r="D12" s="66">
        <v>0</v>
      </c>
      <c r="E12" s="66">
        <v>0</v>
      </c>
      <c r="F12" s="181">
        <f>SUM(G12:H12)</f>
        <v>660</v>
      </c>
      <c r="G12" s="66">
        <v>33</v>
      </c>
      <c r="H12" s="66">
        <v>627</v>
      </c>
      <c r="I12" s="478" t="s">
        <v>533</v>
      </c>
      <c r="J12" s="478"/>
    </row>
    <row r="13" spans="1:13" customFormat="1" ht="32.25" customHeight="1" thickBot="1" x14ac:dyDescent="0.3">
      <c r="A13" s="515" t="s">
        <v>234</v>
      </c>
      <c r="B13" s="515"/>
      <c r="C13" s="100">
        <f>SUM(D13:E13)</f>
        <v>314387</v>
      </c>
      <c r="D13" s="77">
        <v>24204</v>
      </c>
      <c r="E13" s="77">
        <v>290183</v>
      </c>
      <c r="F13" s="100">
        <f>SUM(G13:H13)</f>
        <v>3950</v>
      </c>
      <c r="G13" s="77">
        <v>21</v>
      </c>
      <c r="H13" s="77">
        <v>3929</v>
      </c>
      <c r="I13" s="518" t="s">
        <v>235</v>
      </c>
      <c r="J13" s="518"/>
    </row>
    <row r="14" spans="1:13" customFormat="1" ht="23.25" customHeight="1" thickBot="1" x14ac:dyDescent="0.3">
      <c r="A14" s="516" t="s">
        <v>236</v>
      </c>
      <c r="B14" s="516"/>
      <c r="C14" s="181">
        <f t="shared" ref="C14:C19" si="0">SUM(D14:E14)</f>
        <v>85748</v>
      </c>
      <c r="D14" s="66">
        <v>4143</v>
      </c>
      <c r="E14" s="66">
        <v>81605</v>
      </c>
      <c r="F14" s="181">
        <f t="shared" ref="F14:F19" si="1">SUM(G14:H14)</f>
        <v>1664</v>
      </c>
      <c r="G14" s="66">
        <v>167</v>
      </c>
      <c r="H14" s="66">
        <v>1497</v>
      </c>
      <c r="I14" s="478" t="s">
        <v>535</v>
      </c>
      <c r="J14" s="478"/>
    </row>
    <row r="15" spans="1:13" customFormat="1" ht="39.75" customHeight="1" thickBot="1" x14ac:dyDescent="0.3">
      <c r="A15" s="515" t="s">
        <v>238</v>
      </c>
      <c r="B15" s="515"/>
      <c r="C15" s="100">
        <f t="shared" si="0"/>
        <v>120403</v>
      </c>
      <c r="D15" s="77">
        <v>7090</v>
      </c>
      <c r="E15" s="77">
        <v>113313</v>
      </c>
      <c r="F15" s="100">
        <f t="shared" si="1"/>
        <v>2863</v>
      </c>
      <c r="G15" s="77">
        <v>126</v>
      </c>
      <c r="H15" s="77">
        <v>2737</v>
      </c>
      <c r="I15" s="518" t="s">
        <v>536</v>
      </c>
      <c r="J15" s="518"/>
    </row>
    <row r="16" spans="1:13" customFormat="1" ht="26.25" customHeight="1" thickBot="1" x14ac:dyDescent="0.3">
      <c r="A16" s="516" t="s">
        <v>240</v>
      </c>
      <c r="B16" s="516"/>
      <c r="C16" s="181">
        <f t="shared" si="0"/>
        <v>23562</v>
      </c>
      <c r="D16" s="66">
        <v>357</v>
      </c>
      <c r="E16" s="66">
        <v>23205</v>
      </c>
      <c r="F16" s="181">
        <f t="shared" si="1"/>
        <v>648</v>
      </c>
      <c r="G16" s="66">
        <v>12</v>
      </c>
      <c r="H16" s="66">
        <v>636</v>
      </c>
      <c r="I16" s="478" t="s">
        <v>537</v>
      </c>
      <c r="J16" s="478"/>
    </row>
    <row r="17" spans="1:10" customFormat="1" ht="36" customHeight="1" thickBot="1" x14ac:dyDescent="0.3">
      <c r="A17" s="515" t="s">
        <v>242</v>
      </c>
      <c r="B17" s="515"/>
      <c r="C17" s="100">
        <f t="shared" si="0"/>
        <v>32469</v>
      </c>
      <c r="D17" s="77">
        <v>9636</v>
      </c>
      <c r="E17" s="77">
        <v>22833</v>
      </c>
      <c r="F17" s="100">
        <f t="shared" si="1"/>
        <v>1217</v>
      </c>
      <c r="G17" s="77">
        <v>0</v>
      </c>
      <c r="H17" s="77">
        <v>1217</v>
      </c>
      <c r="I17" s="518" t="s">
        <v>243</v>
      </c>
      <c r="J17" s="518"/>
    </row>
    <row r="18" spans="1:10" customFormat="1" ht="30.75" customHeight="1" thickBot="1" x14ac:dyDescent="0.3">
      <c r="A18" s="516" t="s">
        <v>244</v>
      </c>
      <c r="B18" s="516"/>
      <c r="C18" s="181">
        <f t="shared" si="0"/>
        <v>563782</v>
      </c>
      <c r="D18" s="66">
        <v>83093</v>
      </c>
      <c r="E18" s="66">
        <v>480689</v>
      </c>
      <c r="F18" s="181">
        <f t="shared" si="1"/>
        <v>14430</v>
      </c>
      <c r="G18" s="66">
        <v>309</v>
      </c>
      <c r="H18" s="66">
        <v>14121</v>
      </c>
      <c r="I18" s="478" t="s">
        <v>245</v>
      </c>
      <c r="J18" s="478"/>
    </row>
    <row r="19" spans="1:10" customFormat="1" ht="32.25" customHeight="1" x14ac:dyDescent="0.25">
      <c r="A19" s="517" t="s">
        <v>246</v>
      </c>
      <c r="B19" s="517"/>
      <c r="C19" s="101">
        <f t="shared" si="0"/>
        <v>46684</v>
      </c>
      <c r="D19" s="78">
        <v>452</v>
      </c>
      <c r="E19" s="78">
        <v>46232</v>
      </c>
      <c r="F19" s="101">
        <f t="shared" si="1"/>
        <v>2386</v>
      </c>
      <c r="G19" s="78">
        <v>0</v>
      </c>
      <c r="H19" s="78">
        <v>2386</v>
      </c>
      <c r="I19" s="519" t="s">
        <v>247</v>
      </c>
      <c r="J19" s="519"/>
    </row>
    <row r="20" spans="1:10" customFormat="1" ht="39" customHeight="1" x14ac:dyDescent="0.25">
      <c r="A20" s="476" t="s">
        <v>208</v>
      </c>
      <c r="B20" s="476"/>
      <c r="C20" s="93">
        <f>SUM(C11:C19)</f>
        <v>1327932</v>
      </c>
      <c r="D20" s="93">
        <f t="shared" ref="D20:H20" si="2">SUM(D11:D19)</f>
        <v>136665</v>
      </c>
      <c r="E20" s="93">
        <f t="shared" si="2"/>
        <v>1191267</v>
      </c>
      <c r="F20" s="93">
        <f t="shared" si="2"/>
        <v>29260</v>
      </c>
      <c r="G20" s="93">
        <f t="shared" si="2"/>
        <v>722</v>
      </c>
      <c r="H20" s="93">
        <f t="shared" si="2"/>
        <v>28538</v>
      </c>
      <c r="I20" s="477" t="s">
        <v>205</v>
      </c>
      <c r="J20" s="477"/>
    </row>
    <row r="21" spans="1:10" x14ac:dyDescent="0.25">
      <c r="C21" s="192"/>
      <c r="F21" s="192"/>
    </row>
    <row r="22" spans="1:10" x14ac:dyDescent="0.25">
      <c r="B22" s="7"/>
      <c r="C22" s="192"/>
      <c r="F22" s="192"/>
    </row>
    <row r="23" spans="1:10" x14ac:dyDescent="0.25">
      <c r="B23" s="7"/>
      <c r="C23" s="192"/>
      <c r="F23" s="192"/>
    </row>
    <row r="24" spans="1:10" x14ac:dyDescent="0.25">
      <c r="B24" s="7"/>
      <c r="C24" s="192"/>
      <c r="F24" s="192"/>
    </row>
    <row r="25" spans="1:10" x14ac:dyDescent="0.25">
      <c r="B25" s="7"/>
    </row>
    <row r="26" spans="1:10" x14ac:dyDescent="0.25">
      <c r="B26" s="7"/>
    </row>
    <row r="27" spans="1:10" x14ac:dyDescent="0.25">
      <c r="B27" s="7"/>
    </row>
    <row r="28" spans="1:10" x14ac:dyDescent="0.25">
      <c r="B28" s="7"/>
    </row>
    <row r="29" spans="1:10" x14ac:dyDescent="0.25">
      <c r="B29" s="7"/>
    </row>
    <row r="30" spans="1:10" x14ac:dyDescent="0.25">
      <c r="B30" s="7"/>
    </row>
    <row r="31" spans="1:10" x14ac:dyDescent="0.25">
      <c r="B31" s="7"/>
    </row>
    <row r="32" spans="1:10" x14ac:dyDescent="0.25">
      <c r="B32" s="7"/>
    </row>
  </sheetData>
  <mergeCells count="34">
    <mergeCell ref="A20:B20"/>
    <mergeCell ref="A11:B11"/>
    <mergeCell ref="A1:J1"/>
    <mergeCell ref="C7:E7"/>
    <mergeCell ref="F7:H7"/>
    <mergeCell ref="I7:J10"/>
    <mergeCell ref="C8:E8"/>
    <mergeCell ref="F8:H8"/>
    <mergeCell ref="A2:J2"/>
    <mergeCell ref="A3:J3"/>
    <mergeCell ref="A4:J4"/>
    <mergeCell ref="A5:J5"/>
    <mergeCell ref="A7:B10"/>
    <mergeCell ref="I6:J6"/>
    <mergeCell ref="A6:B6"/>
    <mergeCell ref="C6:H6"/>
    <mergeCell ref="I20:J20"/>
    <mergeCell ref="I11:J11"/>
    <mergeCell ref="I12:J12"/>
    <mergeCell ref="I13:J13"/>
    <mergeCell ref="I14:J14"/>
    <mergeCell ref="I15:J15"/>
    <mergeCell ref="I19:J19"/>
    <mergeCell ref="I17:J17"/>
    <mergeCell ref="I18:J18"/>
    <mergeCell ref="I16:J16"/>
    <mergeCell ref="A17:B17"/>
    <mergeCell ref="A18:B18"/>
    <mergeCell ref="A19:B19"/>
    <mergeCell ref="A12:B12"/>
    <mergeCell ref="A15:B15"/>
    <mergeCell ref="A16:B16"/>
    <mergeCell ref="A13:B13"/>
    <mergeCell ref="A14:B14"/>
  </mergeCells>
  <phoneticPr fontId="18" type="noConversion"/>
  <printOptions horizontalCentered="1" verticalCentered="1"/>
  <pageMargins left="0" right="0" top="0" bottom="0"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22"/>
  <sheetViews>
    <sheetView view="pageBreakPreview" topLeftCell="A7" zoomScaleNormal="100" zoomScaleSheetLayoutView="100" workbookViewId="0">
      <selection activeCell="A5" sqref="D5"/>
    </sheetView>
  </sheetViews>
  <sheetFormatPr defaultColWidth="9.09765625" defaultRowHeight="13.8" x14ac:dyDescent="0.25"/>
  <cols>
    <col min="1" max="1" width="7.59765625" style="16" customWidth="1"/>
    <col min="2" max="2" width="21.59765625" style="7" customWidth="1"/>
    <col min="3" max="10" width="8.59765625" style="7" customWidth="1"/>
    <col min="11" max="11" width="21.59765625" style="7" customWidth="1"/>
    <col min="12" max="12" width="7.59765625" style="7" customWidth="1"/>
    <col min="13" max="16384" width="9.09765625" style="7"/>
  </cols>
  <sheetData>
    <row r="1" spans="1:253" s="3" customFormat="1" ht="47.25" customHeight="1" x14ac:dyDescent="0.25">
      <c r="A1" s="458"/>
      <c r="B1" s="458"/>
      <c r="C1" s="458"/>
      <c r="D1" s="458"/>
      <c r="E1" s="458"/>
      <c r="F1" s="458"/>
      <c r="G1" s="458"/>
      <c r="H1" s="458"/>
      <c r="I1" s="458"/>
      <c r="J1" s="458"/>
      <c r="K1" s="458"/>
      <c r="L1" s="458"/>
    </row>
    <row r="2" spans="1:253" ht="21.75" customHeight="1" x14ac:dyDescent="0.25">
      <c r="A2" s="467" t="s">
        <v>442</v>
      </c>
      <c r="B2" s="467"/>
      <c r="C2" s="467"/>
      <c r="D2" s="467"/>
      <c r="E2" s="467"/>
      <c r="F2" s="467"/>
      <c r="G2" s="467"/>
      <c r="H2" s="467"/>
      <c r="I2" s="467"/>
      <c r="J2" s="467"/>
      <c r="K2" s="467"/>
      <c r="L2" s="467"/>
    </row>
    <row r="3" spans="1:253" ht="21.75" customHeight="1" x14ac:dyDescent="0.25">
      <c r="A3" s="467" t="s">
        <v>103</v>
      </c>
      <c r="B3" s="467"/>
      <c r="C3" s="467"/>
      <c r="D3" s="467"/>
      <c r="E3" s="467"/>
      <c r="F3" s="467"/>
      <c r="G3" s="467"/>
      <c r="H3" s="467"/>
      <c r="I3" s="467"/>
      <c r="J3" s="467"/>
      <c r="K3" s="467"/>
      <c r="L3" s="467"/>
    </row>
    <row r="4" spans="1:253" ht="21.75" customHeight="1" x14ac:dyDescent="0.25">
      <c r="A4" s="467" t="s">
        <v>674</v>
      </c>
      <c r="B4" s="467"/>
      <c r="C4" s="467"/>
      <c r="D4" s="467"/>
      <c r="E4" s="467"/>
      <c r="F4" s="467"/>
      <c r="G4" s="467"/>
      <c r="H4" s="467"/>
      <c r="I4" s="467"/>
      <c r="J4" s="467"/>
      <c r="K4" s="467"/>
      <c r="L4" s="467"/>
    </row>
    <row r="5" spans="1:253" ht="15.75" customHeight="1" x14ac:dyDescent="0.25">
      <c r="A5" s="473" t="s">
        <v>278</v>
      </c>
      <c r="B5" s="473"/>
      <c r="C5" s="473"/>
      <c r="D5" s="473"/>
      <c r="E5" s="473"/>
      <c r="F5" s="473"/>
      <c r="G5" s="473"/>
      <c r="H5" s="473"/>
      <c r="I5" s="473"/>
      <c r="J5" s="473"/>
      <c r="K5" s="473"/>
      <c r="L5" s="473"/>
    </row>
    <row r="6" spans="1:253" ht="15.75" customHeight="1" x14ac:dyDescent="0.25">
      <c r="A6" s="473" t="s">
        <v>418</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O6" s="473"/>
      <c r="CP6" s="473"/>
      <c r="CQ6" s="473"/>
      <c r="CR6" s="473"/>
      <c r="CS6" s="473"/>
      <c r="CT6" s="473"/>
      <c r="CU6" s="473"/>
      <c r="CV6" s="473"/>
      <c r="CW6" s="473"/>
      <c r="CX6" s="473"/>
      <c r="CY6" s="473"/>
      <c r="CZ6" s="473"/>
      <c r="DA6" s="473"/>
      <c r="DB6" s="473"/>
      <c r="DC6" s="473"/>
      <c r="DD6" s="473"/>
      <c r="DE6" s="473"/>
      <c r="DF6" s="473"/>
      <c r="DG6" s="473"/>
      <c r="DH6" s="473"/>
      <c r="DI6" s="473"/>
      <c r="DJ6" s="473"/>
      <c r="DK6" s="473"/>
      <c r="DL6" s="473"/>
      <c r="DM6" s="473"/>
      <c r="DN6" s="473"/>
      <c r="DO6" s="473"/>
      <c r="DP6" s="473"/>
      <c r="DQ6" s="473"/>
      <c r="DR6" s="473"/>
      <c r="DS6" s="473"/>
      <c r="DT6" s="473"/>
      <c r="DU6" s="473"/>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3"/>
      <c r="GD6" s="473"/>
      <c r="GE6" s="473"/>
      <c r="GF6" s="473"/>
      <c r="GG6" s="473"/>
      <c r="GH6" s="473"/>
      <c r="GI6" s="473"/>
      <c r="GJ6" s="473"/>
      <c r="GK6" s="473"/>
      <c r="GL6" s="473"/>
      <c r="GM6" s="473"/>
      <c r="GN6" s="473"/>
      <c r="GO6" s="473"/>
      <c r="GP6" s="473"/>
      <c r="GQ6" s="473"/>
      <c r="GR6" s="473"/>
      <c r="GS6" s="473"/>
      <c r="GT6" s="473"/>
      <c r="GU6" s="473"/>
      <c r="GV6" s="473"/>
      <c r="GW6" s="473"/>
      <c r="GX6" s="473"/>
      <c r="GY6" s="473"/>
      <c r="GZ6" s="473"/>
      <c r="HA6" s="473"/>
      <c r="HB6" s="473"/>
      <c r="HC6" s="473"/>
      <c r="HD6" s="473"/>
      <c r="HE6" s="473"/>
      <c r="HF6" s="473"/>
      <c r="HG6" s="473"/>
      <c r="HH6" s="473"/>
      <c r="HI6" s="473"/>
      <c r="HJ6" s="473"/>
      <c r="HK6" s="473"/>
      <c r="HL6" s="473"/>
      <c r="HM6" s="473"/>
      <c r="HN6" s="473"/>
      <c r="HO6" s="473"/>
      <c r="HP6" s="473"/>
      <c r="HQ6" s="473"/>
      <c r="HR6" s="473"/>
      <c r="HS6" s="473"/>
      <c r="HT6" s="473"/>
      <c r="HU6" s="473"/>
      <c r="HV6" s="473"/>
      <c r="HW6" s="473"/>
      <c r="HX6" s="473"/>
      <c r="HY6" s="473"/>
      <c r="HZ6" s="473"/>
      <c r="IA6" s="473"/>
      <c r="IB6" s="473"/>
      <c r="IC6" s="473"/>
      <c r="ID6" s="473"/>
      <c r="IE6" s="473"/>
      <c r="IF6" s="473"/>
      <c r="IG6" s="473"/>
      <c r="IH6" s="473"/>
      <c r="II6" s="473"/>
      <c r="IJ6" s="473"/>
      <c r="IK6" s="473"/>
      <c r="IL6" s="473"/>
      <c r="IM6" s="473"/>
      <c r="IN6" s="473"/>
      <c r="IO6" s="473"/>
      <c r="IP6" s="473"/>
      <c r="IQ6" s="473"/>
      <c r="IR6" s="473"/>
      <c r="IS6" s="473"/>
    </row>
    <row r="7" spans="1:253" ht="15.75" customHeight="1" x14ac:dyDescent="0.25">
      <c r="A7" s="473" t="s">
        <v>675</v>
      </c>
      <c r="B7" s="473"/>
      <c r="C7" s="473"/>
      <c r="D7" s="473"/>
      <c r="E7" s="473"/>
      <c r="F7" s="473"/>
      <c r="G7" s="473"/>
      <c r="H7" s="473"/>
      <c r="I7" s="473"/>
      <c r="J7" s="473"/>
      <c r="K7" s="473"/>
      <c r="L7" s="473"/>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c r="HE7" s="318"/>
      <c r="HF7" s="318"/>
      <c r="HG7" s="318"/>
      <c r="HH7" s="318"/>
      <c r="HI7" s="318"/>
      <c r="HJ7" s="318"/>
      <c r="HK7" s="318"/>
      <c r="HL7" s="318"/>
      <c r="HM7" s="318"/>
      <c r="HN7" s="318"/>
      <c r="HO7" s="318"/>
      <c r="HP7" s="318"/>
      <c r="HQ7" s="318"/>
      <c r="HR7" s="318"/>
      <c r="HS7" s="318"/>
      <c r="HT7" s="318"/>
      <c r="HU7" s="318"/>
      <c r="HV7" s="318"/>
      <c r="HW7" s="318"/>
      <c r="HX7" s="318"/>
      <c r="HY7" s="318"/>
      <c r="HZ7" s="318"/>
      <c r="IA7" s="318"/>
      <c r="IB7" s="318"/>
      <c r="IC7" s="318"/>
      <c r="ID7" s="318"/>
      <c r="IE7" s="318"/>
      <c r="IF7" s="318"/>
      <c r="IG7" s="318"/>
      <c r="IH7" s="318"/>
      <c r="II7" s="318"/>
      <c r="IJ7" s="318"/>
      <c r="IK7" s="318"/>
      <c r="IL7" s="318"/>
      <c r="IM7" s="318"/>
      <c r="IN7" s="318"/>
      <c r="IO7" s="318"/>
      <c r="IP7" s="318"/>
      <c r="IQ7" s="318"/>
      <c r="IR7" s="318"/>
      <c r="IS7" s="318"/>
    </row>
    <row r="8" spans="1:253" ht="16.5" customHeight="1" x14ac:dyDescent="0.25">
      <c r="A8" s="475" t="s">
        <v>685</v>
      </c>
      <c r="B8" s="475"/>
      <c r="C8" s="463">
        <v>2015</v>
      </c>
      <c r="D8" s="463"/>
      <c r="E8" s="463"/>
      <c r="F8" s="463"/>
      <c r="G8" s="463"/>
      <c r="H8" s="463"/>
      <c r="I8" s="463"/>
      <c r="J8" s="463"/>
      <c r="K8" s="495" t="s">
        <v>409</v>
      </c>
      <c r="L8" s="495"/>
    </row>
    <row r="9" spans="1:253" ht="46.5" customHeight="1" x14ac:dyDescent="0.25">
      <c r="A9" s="459" t="s">
        <v>446</v>
      </c>
      <c r="B9" s="468" t="s">
        <v>211</v>
      </c>
      <c r="C9" s="233" t="s">
        <v>257</v>
      </c>
      <c r="D9" s="233" t="s">
        <v>258</v>
      </c>
      <c r="E9" s="233" t="s">
        <v>270</v>
      </c>
      <c r="F9" s="233" t="s">
        <v>271</v>
      </c>
      <c r="G9" s="233" t="s">
        <v>105</v>
      </c>
      <c r="H9" s="233" t="s">
        <v>106</v>
      </c>
      <c r="I9" s="233" t="s">
        <v>107</v>
      </c>
      <c r="J9" s="233" t="s">
        <v>272</v>
      </c>
      <c r="K9" s="459" t="s">
        <v>216</v>
      </c>
      <c r="L9" s="459"/>
    </row>
    <row r="10" spans="1:253" ht="48" customHeight="1" x14ac:dyDescent="0.25">
      <c r="A10" s="472"/>
      <c r="B10" s="470"/>
      <c r="C10" s="103" t="s">
        <v>208</v>
      </c>
      <c r="D10" s="95" t="s">
        <v>273</v>
      </c>
      <c r="E10" s="95" t="s">
        <v>274</v>
      </c>
      <c r="F10" s="95" t="s">
        <v>275</v>
      </c>
      <c r="G10" s="95" t="s">
        <v>192</v>
      </c>
      <c r="H10" s="95" t="s">
        <v>108</v>
      </c>
      <c r="I10" s="95" t="s">
        <v>423</v>
      </c>
      <c r="J10" s="95" t="s">
        <v>276</v>
      </c>
      <c r="K10" s="472"/>
      <c r="L10" s="472"/>
    </row>
    <row r="11" spans="1:253" customFormat="1" ht="83.25" customHeight="1" thickBot="1" x14ac:dyDescent="0.3">
      <c r="A11" s="57">
        <v>45</v>
      </c>
      <c r="B11" s="63" t="s">
        <v>547</v>
      </c>
      <c r="C11" s="184">
        <f>SUM(D11:J11)</f>
        <v>8836</v>
      </c>
      <c r="D11" s="65">
        <v>173</v>
      </c>
      <c r="E11" s="65">
        <v>1670</v>
      </c>
      <c r="F11" s="65">
        <v>2262</v>
      </c>
      <c r="G11" s="65">
        <v>572</v>
      </c>
      <c r="H11" s="65">
        <v>1453</v>
      </c>
      <c r="I11" s="65">
        <v>2098</v>
      </c>
      <c r="J11" s="65">
        <v>608</v>
      </c>
      <c r="K11" s="479" t="s">
        <v>552</v>
      </c>
      <c r="L11" s="479"/>
    </row>
    <row r="12" spans="1:253" customFormat="1" ht="83.25" customHeight="1" thickBot="1" x14ac:dyDescent="0.3">
      <c r="A12" s="59">
        <v>46</v>
      </c>
      <c r="B12" s="64" t="s">
        <v>548</v>
      </c>
      <c r="C12" s="181">
        <f>SUM(D12:J12)</f>
        <v>10967</v>
      </c>
      <c r="D12" s="66">
        <v>553</v>
      </c>
      <c r="E12" s="66">
        <v>2051</v>
      </c>
      <c r="F12" s="66">
        <v>558</v>
      </c>
      <c r="G12" s="66">
        <v>559</v>
      </c>
      <c r="H12" s="66">
        <v>3743</v>
      </c>
      <c r="I12" s="66">
        <v>1888</v>
      </c>
      <c r="J12" s="66">
        <v>1615</v>
      </c>
      <c r="K12" s="478" t="s">
        <v>551</v>
      </c>
      <c r="L12" s="478"/>
    </row>
    <row r="13" spans="1:253" customFormat="1" ht="83.25" customHeight="1" x14ac:dyDescent="0.25">
      <c r="A13" s="58">
        <v>47</v>
      </c>
      <c r="B13" s="73" t="s">
        <v>549</v>
      </c>
      <c r="C13" s="182">
        <f>SUM(D13:J13)</f>
        <v>174130</v>
      </c>
      <c r="D13" s="74">
        <v>16148</v>
      </c>
      <c r="E13" s="74">
        <v>16140</v>
      </c>
      <c r="F13" s="74">
        <v>9529</v>
      </c>
      <c r="G13" s="74">
        <v>11305</v>
      </c>
      <c r="H13" s="74">
        <v>48516</v>
      </c>
      <c r="I13" s="74">
        <v>19660</v>
      </c>
      <c r="J13" s="74">
        <v>52832</v>
      </c>
      <c r="K13" s="480" t="s">
        <v>550</v>
      </c>
      <c r="L13" s="480"/>
    </row>
    <row r="14" spans="1:253" customFormat="1" ht="57" customHeight="1" x14ac:dyDescent="0.25">
      <c r="A14" s="476" t="s">
        <v>208</v>
      </c>
      <c r="B14" s="476"/>
      <c r="C14" s="194">
        <f t="shared" ref="C14:I14" si="0">SUM(C11:C13)</f>
        <v>193933</v>
      </c>
      <c r="D14" s="194">
        <f t="shared" si="0"/>
        <v>16874</v>
      </c>
      <c r="E14" s="194">
        <f t="shared" si="0"/>
        <v>19861</v>
      </c>
      <c r="F14" s="194">
        <f t="shared" si="0"/>
        <v>12349</v>
      </c>
      <c r="G14" s="194">
        <f t="shared" si="0"/>
        <v>12436</v>
      </c>
      <c r="H14" s="194">
        <f t="shared" si="0"/>
        <v>53712</v>
      </c>
      <c r="I14" s="194">
        <f t="shared" si="0"/>
        <v>23646</v>
      </c>
      <c r="J14" s="91">
        <f>SUM(J11:J13)</f>
        <v>55055</v>
      </c>
      <c r="K14" s="477" t="s">
        <v>205</v>
      </c>
      <c r="L14" s="47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sheetData>
  <mergeCells count="39">
    <mergeCell ref="A7:L7"/>
    <mergeCell ref="ID6:IO6"/>
    <mergeCell ref="IP6:IS6"/>
    <mergeCell ref="C8:J8"/>
    <mergeCell ref="K8:L8"/>
    <mergeCell ref="GH6:GS6"/>
    <mergeCell ref="GT6:HE6"/>
    <mergeCell ref="HF6:HQ6"/>
    <mergeCell ref="HR6:IC6"/>
    <mergeCell ref="AT6:BE6"/>
    <mergeCell ref="BF6:BQ6"/>
    <mergeCell ref="V6:AG6"/>
    <mergeCell ref="AH6:AS6"/>
    <mergeCell ref="EL6:EW6"/>
    <mergeCell ref="EX6:FI6"/>
    <mergeCell ref="BR6:CC6"/>
    <mergeCell ref="CD6:CO6"/>
    <mergeCell ref="FJ6:FU6"/>
    <mergeCell ref="FV6:GG6"/>
    <mergeCell ref="CP6:DA6"/>
    <mergeCell ref="DB6:DM6"/>
    <mergeCell ref="DN6:DY6"/>
    <mergeCell ref="DZ6:EK6"/>
    <mergeCell ref="A14:B14"/>
    <mergeCell ref="K11:L11"/>
    <mergeCell ref="A8:B8"/>
    <mergeCell ref="K12:L12"/>
    <mergeCell ref="K13:L13"/>
    <mergeCell ref="K14:L14"/>
    <mergeCell ref="A9:A10"/>
    <mergeCell ref="B9:B10"/>
    <mergeCell ref="K9:L10"/>
    <mergeCell ref="A1:L1"/>
    <mergeCell ref="A2:L2"/>
    <mergeCell ref="A3:L3"/>
    <mergeCell ref="A5:L5"/>
    <mergeCell ref="M6:U6"/>
    <mergeCell ref="A6:L6"/>
    <mergeCell ref="A4:L4"/>
  </mergeCells>
  <phoneticPr fontId="18" type="noConversion"/>
  <printOptions horizontalCentered="1" verticalCentered="1"/>
  <pageMargins left="0" right="0" top="0" bottom="0" header="0.3" footer="0.3"/>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K63"/>
  <sheetViews>
    <sheetView view="pageBreakPreview" topLeftCell="A26"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35.69921875" style="7" customWidth="1"/>
    <col min="3" max="10" width="7.69921875" style="7" customWidth="1"/>
    <col min="11" max="11" width="35.69921875" style="7" customWidth="1"/>
    <col min="12" max="12" width="5.69921875" style="7" customWidth="1"/>
    <col min="13" max="16384" width="9.09765625" style="7"/>
  </cols>
  <sheetData>
    <row r="1" spans="1:12" s="3" customFormat="1" ht="11.25" customHeight="1" x14ac:dyDescent="0.25">
      <c r="A1" s="458"/>
      <c r="B1" s="458"/>
      <c r="C1" s="458"/>
      <c r="D1" s="458"/>
      <c r="E1" s="458"/>
      <c r="F1" s="458"/>
      <c r="G1" s="458"/>
      <c r="H1" s="458"/>
      <c r="I1" s="458"/>
      <c r="J1" s="458"/>
      <c r="K1" s="458"/>
      <c r="L1" s="458"/>
    </row>
    <row r="2" spans="1:12" ht="16.5" customHeight="1" x14ac:dyDescent="0.25">
      <c r="A2" s="467" t="s">
        <v>277</v>
      </c>
      <c r="B2" s="467"/>
      <c r="C2" s="467"/>
      <c r="D2" s="467"/>
      <c r="E2" s="467"/>
      <c r="F2" s="467"/>
      <c r="G2" s="467"/>
      <c r="H2" s="467"/>
      <c r="I2" s="467"/>
      <c r="J2" s="467"/>
      <c r="K2" s="467"/>
      <c r="L2" s="467"/>
    </row>
    <row r="3" spans="1:12" ht="17.399999999999999" x14ac:dyDescent="0.25">
      <c r="A3" s="467" t="s">
        <v>103</v>
      </c>
      <c r="B3" s="467"/>
      <c r="C3" s="467"/>
      <c r="D3" s="467"/>
      <c r="E3" s="467"/>
      <c r="F3" s="467"/>
      <c r="G3" s="467"/>
      <c r="H3" s="467"/>
      <c r="I3" s="467"/>
      <c r="J3" s="467"/>
      <c r="K3" s="467"/>
      <c r="L3" s="467"/>
    </row>
    <row r="4" spans="1:12" ht="17.399999999999999" x14ac:dyDescent="0.25">
      <c r="A4" s="467" t="s">
        <v>676</v>
      </c>
      <c r="B4" s="467"/>
      <c r="C4" s="467"/>
      <c r="D4" s="467"/>
      <c r="E4" s="467"/>
      <c r="F4" s="467"/>
      <c r="G4" s="467"/>
      <c r="H4" s="467"/>
      <c r="I4" s="467"/>
      <c r="J4" s="467"/>
      <c r="K4" s="467"/>
      <c r="L4" s="467"/>
    </row>
    <row r="5" spans="1:12" ht="15.6" x14ac:dyDescent="0.25">
      <c r="A5" s="473" t="s">
        <v>278</v>
      </c>
      <c r="B5" s="473"/>
      <c r="C5" s="473"/>
      <c r="D5" s="473"/>
      <c r="E5" s="473"/>
      <c r="F5" s="473"/>
      <c r="G5" s="473"/>
      <c r="H5" s="473"/>
      <c r="I5" s="473"/>
      <c r="J5" s="473"/>
      <c r="K5" s="473"/>
      <c r="L5" s="473"/>
    </row>
    <row r="6" spans="1:12" ht="15.6" x14ac:dyDescent="0.25">
      <c r="A6" s="473" t="s">
        <v>418</v>
      </c>
      <c r="B6" s="473"/>
      <c r="C6" s="473"/>
      <c r="D6" s="473"/>
      <c r="E6" s="473"/>
      <c r="F6" s="473"/>
      <c r="G6" s="473"/>
      <c r="H6" s="473"/>
      <c r="I6" s="473"/>
      <c r="J6" s="473"/>
      <c r="K6" s="473"/>
      <c r="L6" s="473"/>
    </row>
    <row r="7" spans="1:12" ht="15.6" x14ac:dyDescent="0.25">
      <c r="A7" s="473" t="s">
        <v>677</v>
      </c>
      <c r="B7" s="473"/>
      <c r="C7" s="473"/>
      <c r="D7" s="473"/>
      <c r="E7" s="473"/>
      <c r="F7" s="473"/>
      <c r="G7" s="473"/>
      <c r="H7" s="473"/>
      <c r="I7" s="473"/>
      <c r="J7" s="473"/>
      <c r="K7" s="473"/>
      <c r="L7" s="473"/>
    </row>
    <row r="8" spans="1:12" ht="16.5" customHeight="1" x14ac:dyDescent="0.25">
      <c r="A8" s="475" t="s">
        <v>686</v>
      </c>
      <c r="B8" s="475"/>
      <c r="C8" s="529">
        <v>2015</v>
      </c>
      <c r="D8" s="529"/>
      <c r="E8" s="529"/>
      <c r="F8" s="529">
        <v>2009</v>
      </c>
      <c r="G8" s="529"/>
      <c r="H8" s="529"/>
      <c r="I8" s="529"/>
      <c r="J8" s="529"/>
      <c r="K8" s="495" t="s">
        <v>424</v>
      </c>
      <c r="L8" s="495"/>
    </row>
    <row r="9" spans="1:12" ht="46.5" customHeight="1" x14ac:dyDescent="0.2">
      <c r="A9" s="459" t="s">
        <v>446</v>
      </c>
      <c r="B9" s="468" t="s">
        <v>211</v>
      </c>
      <c r="C9" s="393" t="s">
        <v>257</v>
      </c>
      <c r="D9" s="393" t="s">
        <v>258</v>
      </c>
      <c r="E9" s="393" t="s">
        <v>270</v>
      </c>
      <c r="F9" s="393" t="s">
        <v>271</v>
      </c>
      <c r="G9" s="393" t="s">
        <v>105</v>
      </c>
      <c r="H9" s="393" t="s">
        <v>106</v>
      </c>
      <c r="I9" s="393" t="s">
        <v>107</v>
      </c>
      <c r="J9" s="393" t="s">
        <v>272</v>
      </c>
      <c r="K9" s="525" t="s">
        <v>216</v>
      </c>
      <c r="L9" s="526"/>
    </row>
    <row r="10" spans="1:12" ht="51.75" customHeight="1" x14ac:dyDescent="0.25">
      <c r="A10" s="472"/>
      <c r="B10" s="470"/>
      <c r="C10" s="103" t="s">
        <v>208</v>
      </c>
      <c r="D10" s="95" t="s">
        <v>273</v>
      </c>
      <c r="E10" s="95" t="s">
        <v>274</v>
      </c>
      <c r="F10" s="95" t="s">
        <v>275</v>
      </c>
      <c r="G10" s="95" t="s">
        <v>192</v>
      </c>
      <c r="H10" s="95" t="s">
        <v>108</v>
      </c>
      <c r="I10" s="95" t="s">
        <v>423</v>
      </c>
      <c r="J10" s="95" t="s">
        <v>276</v>
      </c>
      <c r="K10" s="527"/>
      <c r="L10" s="528"/>
    </row>
    <row r="11" spans="1:12" customFormat="1" ht="19.2" x14ac:dyDescent="0.25">
      <c r="A11" s="273">
        <v>4511</v>
      </c>
      <c r="B11" s="267" t="s">
        <v>573</v>
      </c>
      <c r="C11" s="101">
        <f>SUM(D11:J11)</f>
        <v>294</v>
      </c>
      <c r="D11" s="78">
        <v>12</v>
      </c>
      <c r="E11" s="78">
        <v>12</v>
      </c>
      <c r="F11" s="78">
        <v>148</v>
      </c>
      <c r="G11" s="78">
        <v>13</v>
      </c>
      <c r="H11" s="78">
        <v>78</v>
      </c>
      <c r="I11" s="78">
        <v>31</v>
      </c>
      <c r="J11" s="78">
        <v>0</v>
      </c>
      <c r="K11" s="499" t="s">
        <v>572</v>
      </c>
      <c r="L11" s="499"/>
    </row>
    <row r="12" spans="1:12" customFormat="1" ht="19.2" x14ac:dyDescent="0.25">
      <c r="A12" s="271">
        <v>4512</v>
      </c>
      <c r="B12" s="109" t="s">
        <v>574</v>
      </c>
      <c r="C12" s="247">
        <f t="shared" ref="C12:C62" si="0">SUM(D12:J12)</f>
        <v>2204</v>
      </c>
      <c r="D12" s="173">
        <v>0</v>
      </c>
      <c r="E12" s="173">
        <v>551</v>
      </c>
      <c r="F12" s="173">
        <v>1102</v>
      </c>
      <c r="G12" s="173">
        <v>0</v>
      </c>
      <c r="H12" s="173">
        <v>0</v>
      </c>
      <c r="I12" s="173">
        <v>551</v>
      </c>
      <c r="J12" s="173">
        <v>0</v>
      </c>
      <c r="K12" s="493" t="s">
        <v>575</v>
      </c>
      <c r="L12" s="493"/>
    </row>
    <row r="13" spans="1:12" customFormat="1" ht="19.2" x14ac:dyDescent="0.25">
      <c r="A13" s="270">
        <v>4531</v>
      </c>
      <c r="B13" s="68" t="s">
        <v>576</v>
      </c>
      <c r="C13" s="250">
        <f t="shared" si="0"/>
        <v>6171</v>
      </c>
      <c r="D13" s="69">
        <v>159</v>
      </c>
      <c r="E13" s="69">
        <v>1061</v>
      </c>
      <c r="F13" s="69">
        <v>1013</v>
      </c>
      <c r="G13" s="69">
        <v>559</v>
      </c>
      <c r="H13" s="69">
        <v>1278</v>
      </c>
      <c r="I13" s="69">
        <v>1493</v>
      </c>
      <c r="J13" s="69">
        <v>608</v>
      </c>
      <c r="K13" s="494" t="s">
        <v>622</v>
      </c>
      <c r="L13" s="494"/>
    </row>
    <row r="14" spans="1:12" customFormat="1" ht="19.2" x14ac:dyDescent="0.25">
      <c r="A14" s="271">
        <v>4532</v>
      </c>
      <c r="B14" s="109" t="s">
        <v>577</v>
      </c>
      <c r="C14" s="247">
        <f t="shared" si="0"/>
        <v>162</v>
      </c>
      <c r="D14" s="173">
        <v>0</v>
      </c>
      <c r="E14" s="173">
        <v>46</v>
      </c>
      <c r="F14" s="173">
        <v>0</v>
      </c>
      <c r="G14" s="173">
        <v>0</v>
      </c>
      <c r="H14" s="173">
        <v>91</v>
      </c>
      <c r="I14" s="173">
        <v>24</v>
      </c>
      <c r="J14" s="173">
        <v>1</v>
      </c>
      <c r="K14" s="493" t="s">
        <v>621</v>
      </c>
      <c r="L14" s="493"/>
    </row>
    <row r="15" spans="1:12" customFormat="1" ht="19.2" x14ac:dyDescent="0.25">
      <c r="A15" s="270">
        <v>4539</v>
      </c>
      <c r="B15" s="68" t="s">
        <v>578</v>
      </c>
      <c r="C15" s="250">
        <f t="shared" si="0"/>
        <v>7</v>
      </c>
      <c r="D15" s="69">
        <v>2</v>
      </c>
      <c r="E15" s="69">
        <v>0</v>
      </c>
      <c r="F15" s="69">
        <v>0</v>
      </c>
      <c r="G15" s="69">
        <v>0</v>
      </c>
      <c r="H15" s="69">
        <v>5</v>
      </c>
      <c r="I15" s="69">
        <v>0</v>
      </c>
      <c r="J15" s="69">
        <v>0</v>
      </c>
      <c r="K15" s="494" t="s">
        <v>620</v>
      </c>
      <c r="L15" s="494"/>
    </row>
    <row r="16" spans="1:12" customFormat="1" x14ac:dyDescent="0.25">
      <c r="A16" s="271">
        <v>4610</v>
      </c>
      <c r="B16" s="109" t="s">
        <v>553</v>
      </c>
      <c r="C16" s="247">
        <f t="shared" si="0"/>
        <v>176</v>
      </c>
      <c r="D16" s="173">
        <v>23</v>
      </c>
      <c r="E16" s="173">
        <v>75</v>
      </c>
      <c r="F16" s="173">
        <v>31</v>
      </c>
      <c r="G16" s="173">
        <v>0</v>
      </c>
      <c r="H16" s="173">
        <v>30</v>
      </c>
      <c r="I16" s="173">
        <v>17</v>
      </c>
      <c r="J16" s="173">
        <v>0</v>
      </c>
      <c r="K16" s="493" t="s">
        <v>562</v>
      </c>
      <c r="L16" s="493"/>
    </row>
    <row r="17" spans="1:12" customFormat="1" x14ac:dyDescent="0.25">
      <c r="A17" s="270">
        <v>4620</v>
      </c>
      <c r="B17" s="68" t="s">
        <v>579</v>
      </c>
      <c r="C17" s="250">
        <f t="shared" si="0"/>
        <v>1437</v>
      </c>
      <c r="D17" s="69">
        <v>0</v>
      </c>
      <c r="E17" s="69">
        <v>19</v>
      </c>
      <c r="F17" s="69">
        <v>19</v>
      </c>
      <c r="G17" s="69">
        <v>113</v>
      </c>
      <c r="H17" s="69">
        <v>212</v>
      </c>
      <c r="I17" s="69">
        <v>133</v>
      </c>
      <c r="J17" s="69">
        <v>941</v>
      </c>
      <c r="K17" s="494" t="s">
        <v>619</v>
      </c>
      <c r="L17" s="494"/>
    </row>
    <row r="18" spans="1:12" customFormat="1" x14ac:dyDescent="0.25">
      <c r="A18" s="271">
        <v>4631</v>
      </c>
      <c r="B18" s="109" t="s">
        <v>554</v>
      </c>
      <c r="C18" s="247">
        <f t="shared" si="0"/>
        <v>139</v>
      </c>
      <c r="D18" s="173">
        <v>2</v>
      </c>
      <c r="E18" s="173">
        <v>5</v>
      </c>
      <c r="F18" s="173">
        <v>0</v>
      </c>
      <c r="G18" s="173">
        <v>9</v>
      </c>
      <c r="H18" s="173">
        <v>33</v>
      </c>
      <c r="I18" s="173">
        <v>73</v>
      </c>
      <c r="J18" s="173">
        <v>17</v>
      </c>
      <c r="K18" s="493" t="s">
        <v>563</v>
      </c>
      <c r="L18" s="493"/>
    </row>
    <row r="19" spans="1:12" customFormat="1" x14ac:dyDescent="0.25">
      <c r="A19" s="270">
        <v>4632</v>
      </c>
      <c r="B19" s="68" t="s">
        <v>623</v>
      </c>
      <c r="C19" s="250">
        <f t="shared" si="0"/>
        <v>471</v>
      </c>
      <c r="D19" s="69">
        <v>0</v>
      </c>
      <c r="E19" s="69">
        <v>6</v>
      </c>
      <c r="F19" s="69">
        <v>0</v>
      </c>
      <c r="G19" s="69">
        <v>45</v>
      </c>
      <c r="H19" s="69">
        <v>160</v>
      </c>
      <c r="I19" s="69">
        <v>250</v>
      </c>
      <c r="J19" s="69">
        <v>10</v>
      </c>
      <c r="K19" s="494" t="s">
        <v>618</v>
      </c>
      <c r="L19" s="494"/>
    </row>
    <row r="20" spans="1:12" customFormat="1" ht="28.8" x14ac:dyDescent="0.25">
      <c r="A20" s="271">
        <v>4641</v>
      </c>
      <c r="B20" s="109" t="s">
        <v>624</v>
      </c>
      <c r="C20" s="247">
        <f t="shared" si="0"/>
        <v>519</v>
      </c>
      <c r="D20" s="173">
        <v>78</v>
      </c>
      <c r="E20" s="173">
        <v>70</v>
      </c>
      <c r="F20" s="173">
        <v>47</v>
      </c>
      <c r="G20" s="173">
        <v>47</v>
      </c>
      <c r="H20" s="173">
        <v>191</v>
      </c>
      <c r="I20" s="173">
        <v>47</v>
      </c>
      <c r="J20" s="173">
        <v>39</v>
      </c>
      <c r="K20" s="493" t="s">
        <v>617</v>
      </c>
      <c r="L20" s="493"/>
    </row>
    <row r="21" spans="1:12" customFormat="1" ht="19.2" x14ac:dyDescent="0.25">
      <c r="A21" s="270">
        <v>4647</v>
      </c>
      <c r="B21" s="68" t="s">
        <v>625</v>
      </c>
      <c r="C21" s="250">
        <f t="shared" si="0"/>
        <v>283</v>
      </c>
      <c r="D21" s="69">
        <v>40</v>
      </c>
      <c r="E21" s="69">
        <v>11</v>
      </c>
      <c r="F21" s="69">
        <v>0</v>
      </c>
      <c r="G21" s="69">
        <v>0</v>
      </c>
      <c r="H21" s="69">
        <v>140</v>
      </c>
      <c r="I21" s="69">
        <v>6</v>
      </c>
      <c r="J21" s="69">
        <v>86</v>
      </c>
      <c r="K21" s="494" t="s">
        <v>616</v>
      </c>
      <c r="L21" s="494"/>
    </row>
    <row r="22" spans="1:12" customFormat="1" ht="38.4" x14ac:dyDescent="0.25">
      <c r="A22" s="271">
        <v>4648</v>
      </c>
      <c r="B22" s="109" t="s">
        <v>626</v>
      </c>
      <c r="C22" s="247">
        <f t="shared" si="0"/>
        <v>3989</v>
      </c>
      <c r="D22" s="173">
        <v>226</v>
      </c>
      <c r="E22" s="173">
        <v>934</v>
      </c>
      <c r="F22" s="173">
        <v>116</v>
      </c>
      <c r="G22" s="173">
        <v>225</v>
      </c>
      <c r="H22" s="173">
        <v>1620</v>
      </c>
      <c r="I22" s="173">
        <v>494</v>
      </c>
      <c r="J22" s="173">
        <v>374</v>
      </c>
      <c r="K22" s="493" t="s">
        <v>615</v>
      </c>
      <c r="L22" s="493"/>
    </row>
    <row r="23" spans="1:12" customFormat="1" ht="19.2" x14ac:dyDescent="0.25">
      <c r="A23" s="270">
        <v>4651</v>
      </c>
      <c r="B23" s="68" t="s">
        <v>627</v>
      </c>
      <c r="C23" s="199">
        <f t="shared" si="0"/>
        <v>0</v>
      </c>
      <c r="D23" s="69">
        <v>0</v>
      </c>
      <c r="E23" s="69">
        <v>0</v>
      </c>
      <c r="F23" s="69">
        <v>0</v>
      </c>
      <c r="G23" s="69">
        <v>0</v>
      </c>
      <c r="H23" s="69">
        <v>0</v>
      </c>
      <c r="I23" s="69">
        <v>0</v>
      </c>
      <c r="J23" s="69">
        <v>0</v>
      </c>
      <c r="K23" s="494" t="s">
        <v>614</v>
      </c>
      <c r="L23" s="494"/>
    </row>
    <row r="24" spans="1:12" customFormat="1" ht="19.2" x14ac:dyDescent="0.25">
      <c r="A24" s="271">
        <v>4652</v>
      </c>
      <c r="B24" s="109" t="s">
        <v>628</v>
      </c>
      <c r="C24" s="247">
        <f t="shared" si="0"/>
        <v>66</v>
      </c>
      <c r="D24" s="173">
        <v>0</v>
      </c>
      <c r="E24" s="173">
        <v>11</v>
      </c>
      <c r="F24" s="173">
        <v>0</v>
      </c>
      <c r="G24" s="173">
        <v>15</v>
      </c>
      <c r="H24" s="173">
        <v>36</v>
      </c>
      <c r="I24" s="173">
        <v>0</v>
      </c>
      <c r="J24" s="173">
        <v>4</v>
      </c>
      <c r="K24" s="493" t="s">
        <v>613</v>
      </c>
      <c r="L24" s="493"/>
    </row>
    <row r="25" spans="1:12" customFormat="1" ht="19.2" x14ac:dyDescent="0.25">
      <c r="A25" s="270">
        <v>4653</v>
      </c>
      <c r="B25" s="68" t="s">
        <v>629</v>
      </c>
      <c r="C25" s="250">
        <f t="shared" si="0"/>
        <v>351</v>
      </c>
      <c r="D25" s="69">
        <v>0</v>
      </c>
      <c r="E25" s="69">
        <v>33</v>
      </c>
      <c r="F25" s="69">
        <v>0</v>
      </c>
      <c r="G25" s="69">
        <v>0</v>
      </c>
      <c r="H25" s="69">
        <v>86</v>
      </c>
      <c r="I25" s="69">
        <v>192</v>
      </c>
      <c r="J25" s="69">
        <v>40</v>
      </c>
      <c r="K25" s="483" t="s">
        <v>612</v>
      </c>
      <c r="L25" s="484"/>
    </row>
    <row r="26" spans="1:12" customFormat="1" x14ac:dyDescent="0.25">
      <c r="A26" s="271">
        <v>4659</v>
      </c>
      <c r="B26" s="109" t="s">
        <v>630</v>
      </c>
      <c r="C26" s="247">
        <f t="shared" si="0"/>
        <v>1042</v>
      </c>
      <c r="D26" s="173">
        <v>62</v>
      </c>
      <c r="E26" s="173">
        <v>417</v>
      </c>
      <c r="F26" s="173">
        <v>0</v>
      </c>
      <c r="G26" s="173">
        <v>17</v>
      </c>
      <c r="H26" s="173">
        <v>478</v>
      </c>
      <c r="I26" s="173">
        <v>68</v>
      </c>
      <c r="J26" s="173">
        <v>0</v>
      </c>
      <c r="K26" s="493" t="s">
        <v>564</v>
      </c>
      <c r="L26" s="493"/>
    </row>
    <row r="27" spans="1:12" customFormat="1" ht="19.2" x14ac:dyDescent="0.25">
      <c r="A27" s="270">
        <v>4661</v>
      </c>
      <c r="B27" s="68" t="s">
        <v>631</v>
      </c>
      <c r="C27" s="250">
        <f t="shared" si="0"/>
        <v>441</v>
      </c>
      <c r="D27" s="69">
        <v>0</v>
      </c>
      <c r="E27" s="69">
        <v>42</v>
      </c>
      <c r="F27" s="69">
        <v>155</v>
      </c>
      <c r="G27" s="69">
        <v>0</v>
      </c>
      <c r="H27" s="69">
        <v>132</v>
      </c>
      <c r="I27" s="69">
        <v>112</v>
      </c>
      <c r="J27" s="69">
        <v>0</v>
      </c>
      <c r="K27" s="483" t="s">
        <v>611</v>
      </c>
      <c r="L27" s="484"/>
    </row>
    <row r="28" spans="1:12" customFormat="1" x14ac:dyDescent="0.25">
      <c r="A28" s="271">
        <v>4662</v>
      </c>
      <c r="B28" s="109" t="s">
        <v>555</v>
      </c>
      <c r="C28" s="173">
        <f t="shared" si="0"/>
        <v>0</v>
      </c>
      <c r="D28" s="173">
        <v>0</v>
      </c>
      <c r="E28" s="173">
        <v>0</v>
      </c>
      <c r="F28" s="173">
        <v>0</v>
      </c>
      <c r="G28" s="173">
        <v>0</v>
      </c>
      <c r="H28" s="173">
        <v>0</v>
      </c>
      <c r="I28" s="173">
        <v>0</v>
      </c>
      <c r="J28" s="173">
        <v>0</v>
      </c>
      <c r="K28" s="493" t="s">
        <v>565</v>
      </c>
      <c r="L28" s="493"/>
    </row>
    <row r="29" spans="1:12" customFormat="1" ht="19.2" customHeight="1" x14ac:dyDescent="0.25">
      <c r="A29" s="270">
        <v>4663</v>
      </c>
      <c r="B29" s="68" t="s">
        <v>632</v>
      </c>
      <c r="C29" s="250">
        <f t="shared" si="0"/>
        <v>1190</v>
      </c>
      <c r="D29" s="69">
        <v>76</v>
      </c>
      <c r="E29" s="69">
        <v>278</v>
      </c>
      <c r="F29" s="69">
        <v>34</v>
      </c>
      <c r="G29" s="69">
        <v>20</v>
      </c>
      <c r="H29" s="69">
        <v>327</v>
      </c>
      <c r="I29" s="69">
        <v>403</v>
      </c>
      <c r="J29" s="69">
        <v>52</v>
      </c>
      <c r="K29" s="483" t="s">
        <v>610</v>
      </c>
      <c r="L29" s="484"/>
    </row>
    <row r="30" spans="1:12" customFormat="1" x14ac:dyDescent="0.25">
      <c r="A30" s="272">
        <v>4690</v>
      </c>
      <c r="B30" s="264" t="s">
        <v>556</v>
      </c>
      <c r="C30" s="162">
        <f t="shared" si="0"/>
        <v>529</v>
      </c>
      <c r="D30" s="162">
        <v>46</v>
      </c>
      <c r="E30" s="162">
        <v>99</v>
      </c>
      <c r="F30" s="162">
        <v>106</v>
      </c>
      <c r="G30" s="162">
        <v>65</v>
      </c>
      <c r="H30" s="162">
        <v>114</v>
      </c>
      <c r="I30" s="162">
        <v>53</v>
      </c>
      <c r="J30" s="162">
        <v>46</v>
      </c>
      <c r="K30" s="498" t="s">
        <v>566</v>
      </c>
      <c r="L30" s="498"/>
    </row>
    <row r="31" spans="1:12" customFormat="1" ht="19.2" x14ac:dyDescent="0.25">
      <c r="A31" s="270">
        <v>4691</v>
      </c>
      <c r="B31" s="68" t="s">
        <v>633</v>
      </c>
      <c r="C31" s="250">
        <f t="shared" si="0"/>
        <v>77</v>
      </c>
      <c r="D31" s="69">
        <v>0</v>
      </c>
      <c r="E31" s="69">
        <v>10</v>
      </c>
      <c r="F31" s="69">
        <v>0</v>
      </c>
      <c r="G31" s="69">
        <v>3</v>
      </c>
      <c r="H31" s="69">
        <v>17</v>
      </c>
      <c r="I31" s="69">
        <v>41</v>
      </c>
      <c r="J31" s="69">
        <v>6</v>
      </c>
      <c r="K31" s="483" t="s">
        <v>609</v>
      </c>
      <c r="L31" s="484"/>
    </row>
    <row r="32" spans="1:12" customFormat="1" ht="19.2" customHeight="1" x14ac:dyDescent="0.25">
      <c r="A32" s="271">
        <v>4692</v>
      </c>
      <c r="B32" s="109" t="s">
        <v>634</v>
      </c>
      <c r="C32" s="173">
        <f t="shared" si="0"/>
        <v>260</v>
      </c>
      <c r="D32" s="173">
        <v>0</v>
      </c>
      <c r="E32" s="173">
        <v>42</v>
      </c>
      <c r="F32" s="173">
        <v>50</v>
      </c>
      <c r="G32" s="173">
        <v>0</v>
      </c>
      <c r="H32" s="173">
        <v>168</v>
      </c>
      <c r="I32" s="173">
        <v>0</v>
      </c>
      <c r="J32" s="173">
        <v>0</v>
      </c>
      <c r="K32" s="493" t="s">
        <v>608</v>
      </c>
      <c r="L32" s="493"/>
    </row>
    <row r="33" spans="1:12" customFormat="1" x14ac:dyDescent="0.25">
      <c r="A33" s="270">
        <v>4714</v>
      </c>
      <c r="B33" s="68" t="s">
        <v>558</v>
      </c>
      <c r="C33" s="250">
        <f t="shared" si="0"/>
        <v>25285</v>
      </c>
      <c r="D33" s="69">
        <v>1280</v>
      </c>
      <c r="E33" s="69">
        <v>1733</v>
      </c>
      <c r="F33" s="69">
        <v>508</v>
      </c>
      <c r="G33" s="69">
        <v>3031</v>
      </c>
      <c r="H33" s="69">
        <v>12452</v>
      </c>
      <c r="I33" s="69">
        <v>1266</v>
      </c>
      <c r="J33" s="69">
        <v>5015</v>
      </c>
      <c r="K33" s="483" t="s">
        <v>568</v>
      </c>
      <c r="L33" s="484"/>
    </row>
    <row r="34" spans="1:12" customFormat="1" ht="13.95" customHeight="1" x14ac:dyDescent="0.25">
      <c r="A34" s="271">
        <v>4719</v>
      </c>
      <c r="B34" s="109" t="s">
        <v>659</v>
      </c>
      <c r="C34" s="173">
        <f t="shared" si="0"/>
        <v>580</v>
      </c>
      <c r="D34" s="173">
        <v>93</v>
      </c>
      <c r="E34" s="173">
        <v>116</v>
      </c>
      <c r="F34" s="173">
        <v>93</v>
      </c>
      <c r="G34" s="173">
        <v>23</v>
      </c>
      <c r="H34" s="173">
        <v>69</v>
      </c>
      <c r="I34" s="173">
        <v>93</v>
      </c>
      <c r="J34" s="173">
        <v>93</v>
      </c>
      <c r="K34" s="493" t="s">
        <v>607</v>
      </c>
      <c r="L34" s="493"/>
    </row>
    <row r="35" spans="1:12" customFormat="1" x14ac:dyDescent="0.25">
      <c r="A35" s="270">
        <v>4720</v>
      </c>
      <c r="B35" s="68" t="s">
        <v>636</v>
      </c>
      <c r="C35" s="250">
        <f t="shared" si="0"/>
        <v>9860</v>
      </c>
      <c r="D35" s="69">
        <v>589</v>
      </c>
      <c r="E35" s="69">
        <v>1330</v>
      </c>
      <c r="F35" s="69">
        <v>1068</v>
      </c>
      <c r="G35" s="69">
        <v>426</v>
      </c>
      <c r="H35" s="69">
        <v>2103</v>
      </c>
      <c r="I35" s="69">
        <v>2573</v>
      </c>
      <c r="J35" s="69">
        <v>1771</v>
      </c>
      <c r="K35" s="483" t="s">
        <v>606</v>
      </c>
      <c r="L35" s="484"/>
    </row>
    <row r="36" spans="1:12" customFormat="1" x14ac:dyDescent="0.25">
      <c r="A36" s="271">
        <v>4722</v>
      </c>
      <c r="B36" s="109" t="s">
        <v>646</v>
      </c>
      <c r="C36" s="173">
        <f t="shared" si="0"/>
        <v>237</v>
      </c>
      <c r="D36" s="173">
        <v>4</v>
      </c>
      <c r="E36" s="173">
        <v>27</v>
      </c>
      <c r="F36" s="173">
        <v>99</v>
      </c>
      <c r="G36" s="173">
        <v>15</v>
      </c>
      <c r="H36" s="173">
        <v>66</v>
      </c>
      <c r="I36" s="173">
        <v>0</v>
      </c>
      <c r="J36" s="173">
        <v>26</v>
      </c>
      <c r="K36" s="493" t="s">
        <v>605</v>
      </c>
      <c r="L36" s="493"/>
    </row>
    <row r="37" spans="1:12" customFormat="1" x14ac:dyDescent="0.25">
      <c r="A37" s="270">
        <v>4723</v>
      </c>
      <c r="B37" s="68" t="s">
        <v>645</v>
      </c>
      <c r="C37" s="250">
        <f t="shared" si="0"/>
        <v>258</v>
      </c>
      <c r="D37" s="69">
        <v>4</v>
      </c>
      <c r="E37" s="69">
        <v>43</v>
      </c>
      <c r="F37" s="69">
        <v>0</v>
      </c>
      <c r="G37" s="69">
        <v>3</v>
      </c>
      <c r="H37" s="69">
        <v>126</v>
      </c>
      <c r="I37" s="69">
        <v>63</v>
      </c>
      <c r="J37" s="69">
        <v>19</v>
      </c>
      <c r="K37" s="483" t="s">
        <v>604</v>
      </c>
      <c r="L37" s="484"/>
    </row>
    <row r="38" spans="1:12" customFormat="1" x14ac:dyDescent="0.25">
      <c r="A38" s="271">
        <v>4724</v>
      </c>
      <c r="B38" s="109" t="s">
        <v>644</v>
      </c>
      <c r="C38" s="173">
        <f t="shared" si="0"/>
        <v>520</v>
      </c>
      <c r="D38" s="173">
        <v>145</v>
      </c>
      <c r="E38" s="173">
        <v>27</v>
      </c>
      <c r="F38" s="173">
        <v>24</v>
      </c>
      <c r="G38" s="173">
        <v>59</v>
      </c>
      <c r="H38" s="173">
        <v>112</v>
      </c>
      <c r="I38" s="173">
        <v>47</v>
      </c>
      <c r="J38" s="173">
        <v>106</v>
      </c>
      <c r="K38" s="493" t="s">
        <v>603</v>
      </c>
      <c r="L38" s="493"/>
    </row>
    <row r="39" spans="1:12" s="48" customFormat="1" x14ac:dyDescent="0.25">
      <c r="A39" s="270">
        <v>4725</v>
      </c>
      <c r="B39" s="68" t="s">
        <v>643</v>
      </c>
      <c r="C39" s="250">
        <f t="shared" si="0"/>
        <v>1567</v>
      </c>
      <c r="D39" s="69">
        <v>0</v>
      </c>
      <c r="E39" s="69">
        <v>241</v>
      </c>
      <c r="F39" s="69">
        <v>852</v>
      </c>
      <c r="G39" s="69">
        <v>10</v>
      </c>
      <c r="H39" s="69">
        <v>11</v>
      </c>
      <c r="I39" s="69">
        <v>206</v>
      </c>
      <c r="J39" s="69">
        <v>247</v>
      </c>
      <c r="K39" s="483" t="s">
        <v>602</v>
      </c>
      <c r="L39" s="484"/>
    </row>
    <row r="40" spans="1:12" s="48" customFormat="1" x14ac:dyDescent="0.25">
      <c r="A40" s="271">
        <v>4726</v>
      </c>
      <c r="B40" s="109" t="s">
        <v>559</v>
      </c>
      <c r="C40" s="173">
        <f t="shared" si="0"/>
        <v>1406</v>
      </c>
      <c r="D40" s="173">
        <v>47</v>
      </c>
      <c r="E40" s="173">
        <v>228</v>
      </c>
      <c r="F40" s="173">
        <v>99</v>
      </c>
      <c r="G40" s="173">
        <v>118</v>
      </c>
      <c r="H40" s="173">
        <v>491</v>
      </c>
      <c r="I40" s="173">
        <v>188</v>
      </c>
      <c r="J40" s="173">
        <v>235</v>
      </c>
      <c r="K40" s="493" t="s">
        <v>569</v>
      </c>
      <c r="L40" s="493"/>
    </row>
    <row r="41" spans="1:12" s="48" customFormat="1" x14ac:dyDescent="0.25">
      <c r="A41" s="270">
        <v>4727</v>
      </c>
      <c r="B41" s="68" t="s">
        <v>642</v>
      </c>
      <c r="C41" s="250">
        <f t="shared" si="0"/>
        <v>507</v>
      </c>
      <c r="D41" s="69">
        <v>25</v>
      </c>
      <c r="E41" s="69">
        <v>23</v>
      </c>
      <c r="F41" s="69">
        <v>0</v>
      </c>
      <c r="G41" s="69">
        <v>44</v>
      </c>
      <c r="H41" s="69">
        <v>68</v>
      </c>
      <c r="I41" s="69">
        <v>41</v>
      </c>
      <c r="J41" s="69">
        <v>306</v>
      </c>
      <c r="K41" s="483" t="s">
        <v>601</v>
      </c>
      <c r="L41" s="484"/>
    </row>
    <row r="42" spans="1:12" customFormat="1" x14ac:dyDescent="0.25">
      <c r="A42" s="271">
        <v>4728</v>
      </c>
      <c r="B42" s="109" t="s">
        <v>647</v>
      </c>
      <c r="C42" s="173">
        <f t="shared" si="0"/>
        <v>1603</v>
      </c>
      <c r="D42" s="173">
        <v>559</v>
      </c>
      <c r="E42" s="173">
        <v>17</v>
      </c>
      <c r="F42" s="173">
        <v>197</v>
      </c>
      <c r="G42" s="173">
        <v>237</v>
      </c>
      <c r="H42" s="173">
        <v>322</v>
      </c>
      <c r="I42" s="173">
        <v>271</v>
      </c>
      <c r="J42" s="173">
        <v>0</v>
      </c>
      <c r="K42" s="493" t="s">
        <v>600</v>
      </c>
      <c r="L42" s="493"/>
    </row>
    <row r="43" spans="1:12" customFormat="1" ht="13.95" customHeight="1" x14ac:dyDescent="0.25">
      <c r="A43" s="270">
        <v>4729</v>
      </c>
      <c r="B43" s="68" t="s">
        <v>656</v>
      </c>
      <c r="C43" s="250">
        <f t="shared" si="0"/>
        <v>569</v>
      </c>
      <c r="D43" s="69">
        <v>3</v>
      </c>
      <c r="E43" s="69">
        <v>50</v>
      </c>
      <c r="F43" s="69">
        <v>31</v>
      </c>
      <c r="G43" s="69">
        <v>36</v>
      </c>
      <c r="H43" s="69">
        <v>75</v>
      </c>
      <c r="I43" s="69">
        <v>115</v>
      </c>
      <c r="J43" s="69">
        <v>259</v>
      </c>
      <c r="K43" s="483" t="s">
        <v>658</v>
      </c>
      <c r="L43" s="484"/>
    </row>
    <row r="44" spans="1:12" customFormat="1" x14ac:dyDescent="0.25">
      <c r="A44" s="271">
        <v>4730</v>
      </c>
      <c r="B44" s="109" t="s">
        <v>641</v>
      </c>
      <c r="C44" s="173">
        <f t="shared" si="0"/>
        <v>28</v>
      </c>
      <c r="D44" s="173">
        <v>0</v>
      </c>
      <c r="E44" s="173">
        <v>2</v>
      </c>
      <c r="F44" s="173">
        <v>0</v>
      </c>
      <c r="G44" s="173">
        <v>22</v>
      </c>
      <c r="H44" s="173">
        <v>4</v>
      </c>
      <c r="I44" s="173">
        <v>0</v>
      </c>
      <c r="J44" s="173">
        <v>0</v>
      </c>
      <c r="K44" s="493" t="s">
        <v>599</v>
      </c>
      <c r="L44" s="493"/>
    </row>
    <row r="45" spans="1:12" customFormat="1" ht="19.2" customHeight="1" x14ac:dyDescent="0.25">
      <c r="A45" s="270">
        <v>4741</v>
      </c>
      <c r="B45" s="68" t="s">
        <v>648</v>
      </c>
      <c r="C45" s="250">
        <f t="shared" si="0"/>
        <v>6519</v>
      </c>
      <c r="D45" s="69">
        <v>297</v>
      </c>
      <c r="E45" s="69">
        <v>479</v>
      </c>
      <c r="F45" s="69">
        <v>68</v>
      </c>
      <c r="G45" s="69">
        <v>1049</v>
      </c>
      <c r="H45" s="69">
        <v>1324</v>
      </c>
      <c r="I45" s="69">
        <v>528</v>
      </c>
      <c r="J45" s="69">
        <v>2774</v>
      </c>
      <c r="K45" s="483" t="s">
        <v>598</v>
      </c>
      <c r="L45" s="484"/>
    </row>
    <row r="46" spans="1:12" customFormat="1" ht="19.2" customHeight="1" x14ac:dyDescent="0.25">
      <c r="A46" s="271">
        <v>4751</v>
      </c>
      <c r="B46" s="109" t="s">
        <v>640</v>
      </c>
      <c r="C46" s="173">
        <f t="shared" si="0"/>
        <v>47611</v>
      </c>
      <c r="D46" s="173">
        <v>6688</v>
      </c>
      <c r="E46" s="173">
        <v>2549</v>
      </c>
      <c r="F46" s="173">
        <v>1283</v>
      </c>
      <c r="G46" s="173">
        <v>3149</v>
      </c>
      <c r="H46" s="173">
        <v>20085</v>
      </c>
      <c r="I46" s="173">
        <v>378</v>
      </c>
      <c r="J46" s="173">
        <v>13479</v>
      </c>
      <c r="K46" s="493" t="s">
        <v>597</v>
      </c>
      <c r="L46" s="493"/>
    </row>
    <row r="47" spans="1:12" ht="38.4" x14ac:dyDescent="0.25">
      <c r="A47" s="270">
        <v>4752</v>
      </c>
      <c r="B47" s="68" t="s">
        <v>639</v>
      </c>
      <c r="C47" s="250">
        <f t="shared" si="0"/>
        <v>22610</v>
      </c>
      <c r="D47" s="69">
        <v>5042</v>
      </c>
      <c r="E47" s="69">
        <v>4162</v>
      </c>
      <c r="F47" s="69">
        <v>2105</v>
      </c>
      <c r="G47" s="69">
        <v>631</v>
      </c>
      <c r="H47" s="69">
        <v>3276</v>
      </c>
      <c r="I47" s="69">
        <v>5231</v>
      </c>
      <c r="J47" s="69">
        <v>2163</v>
      </c>
      <c r="K47" s="483" t="s">
        <v>596</v>
      </c>
      <c r="L47" s="484"/>
    </row>
    <row r="48" spans="1:12" ht="19.2" customHeight="1" x14ac:dyDescent="0.25">
      <c r="A48" s="271">
        <v>4753</v>
      </c>
      <c r="B48" s="109" t="s">
        <v>638</v>
      </c>
      <c r="C48" s="173">
        <f t="shared" si="0"/>
        <v>1015</v>
      </c>
      <c r="D48" s="173">
        <v>298</v>
      </c>
      <c r="E48" s="173">
        <v>90</v>
      </c>
      <c r="F48" s="173">
        <v>125</v>
      </c>
      <c r="G48" s="173">
        <v>39</v>
      </c>
      <c r="H48" s="173">
        <v>147</v>
      </c>
      <c r="I48" s="173">
        <v>316</v>
      </c>
      <c r="J48" s="173">
        <v>0</v>
      </c>
      <c r="K48" s="493" t="s">
        <v>595</v>
      </c>
      <c r="L48" s="493"/>
    </row>
    <row r="49" spans="1:37" x14ac:dyDescent="0.25">
      <c r="A49" s="270">
        <v>4754</v>
      </c>
      <c r="B49" s="68" t="s">
        <v>560</v>
      </c>
      <c r="C49" s="250">
        <f t="shared" si="0"/>
        <v>8318</v>
      </c>
      <c r="D49" s="69">
        <v>477</v>
      </c>
      <c r="E49" s="69">
        <v>382</v>
      </c>
      <c r="F49" s="69">
        <v>804</v>
      </c>
      <c r="G49" s="69">
        <v>326</v>
      </c>
      <c r="H49" s="69">
        <v>1292</v>
      </c>
      <c r="I49" s="69">
        <v>2223</v>
      </c>
      <c r="J49" s="69">
        <v>2814</v>
      </c>
      <c r="K49" s="483" t="s">
        <v>570</v>
      </c>
      <c r="L49" s="484"/>
    </row>
    <row r="50" spans="1:37" ht="19.2" x14ac:dyDescent="0.25">
      <c r="A50" s="271">
        <v>4755</v>
      </c>
      <c r="B50" s="109" t="s">
        <v>655</v>
      </c>
      <c r="C50" s="173">
        <f t="shared" si="0"/>
        <v>24442</v>
      </c>
      <c r="D50" s="173">
        <v>84</v>
      </c>
      <c r="E50" s="173">
        <v>930</v>
      </c>
      <c r="F50" s="173">
        <v>1177</v>
      </c>
      <c r="G50" s="173">
        <v>634</v>
      </c>
      <c r="H50" s="173">
        <v>2585</v>
      </c>
      <c r="I50" s="173">
        <v>4562</v>
      </c>
      <c r="J50" s="173">
        <v>14470</v>
      </c>
      <c r="K50" s="493" t="s">
        <v>594</v>
      </c>
      <c r="L50" s="493"/>
      <c r="M50" s="195"/>
      <c r="N50" s="195"/>
      <c r="P50" s="195"/>
      <c r="Q50" s="195"/>
      <c r="R50" s="195"/>
      <c r="T50" s="195"/>
      <c r="U50" s="195"/>
      <c r="V50" s="195"/>
      <c r="X50" s="163"/>
    </row>
    <row r="51" spans="1:37" ht="15" x14ac:dyDescent="0.25">
      <c r="A51" s="270">
        <v>4756</v>
      </c>
      <c r="B51" s="68" t="s">
        <v>649</v>
      </c>
      <c r="C51" s="250">
        <f t="shared" si="0"/>
        <v>513</v>
      </c>
      <c r="D51" s="69">
        <v>0</v>
      </c>
      <c r="E51" s="69">
        <v>38</v>
      </c>
      <c r="F51" s="69">
        <v>0</v>
      </c>
      <c r="G51" s="69">
        <v>0</v>
      </c>
      <c r="H51" s="69">
        <v>362</v>
      </c>
      <c r="I51" s="69">
        <v>0</v>
      </c>
      <c r="J51" s="69">
        <v>113</v>
      </c>
      <c r="K51" s="483" t="s">
        <v>593</v>
      </c>
      <c r="L51" s="484"/>
      <c r="M51" s="163"/>
      <c r="N51" s="163"/>
      <c r="O51" s="163"/>
      <c r="P51" s="163"/>
      <c r="Q51"/>
      <c r="R51"/>
      <c r="S51"/>
      <c r="T51" s="163"/>
      <c r="U51" s="163"/>
      <c r="V51"/>
      <c r="W51"/>
      <c r="X51"/>
      <c r="Y51"/>
      <c r="Z51"/>
      <c r="AA51"/>
      <c r="AB51" s="163"/>
      <c r="AC51"/>
      <c r="AD51"/>
      <c r="AE51"/>
      <c r="AF51" s="163"/>
      <c r="AG51"/>
      <c r="AH51"/>
      <c r="AI51"/>
      <c r="AJ51" s="163"/>
      <c r="AK51" s="163"/>
    </row>
    <row r="52" spans="1:37" ht="22.95" customHeight="1" x14ac:dyDescent="0.25">
      <c r="A52" s="272">
        <v>4761</v>
      </c>
      <c r="B52" s="264" t="s">
        <v>650</v>
      </c>
      <c r="C52" s="162">
        <f t="shared" si="0"/>
        <v>2664</v>
      </c>
      <c r="D52" s="162">
        <v>0</v>
      </c>
      <c r="E52" s="162">
        <v>1994</v>
      </c>
      <c r="F52" s="162">
        <v>121</v>
      </c>
      <c r="G52" s="162">
        <v>0</v>
      </c>
      <c r="H52" s="162">
        <v>289</v>
      </c>
      <c r="I52" s="162">
        <v>260</v>
      </c>
      <c r="J52" s="162">
        <v>0</v>
      </c>
      <c r="K52" s="498" t="s">
        <v>592</v>
      </c>
      <c r="L52" s="498"/>
      <c r="M52" s="163"/>
      <c r="N52" s="163"/>
      <c r="O52" s="163"/>
      <c r="P52" s="163"/>
      <c r="Q52"/>
      <c r="R52"/>
      <c r="S52"/>
      <c r="T52" s="163"/>
      <c r="U52" s="163"/>
      <c r="V52"/>
      <c r="W52"/>
      <c r="X52"/>
      <c r="Y52"/>
      <c r="Z52"/>
      <c r="AA52"/>
      <c r="AB52" s="163"/>
      <c r="AC52"/>
      <c r="AD52"/>
      <c r="AE52"/>
      <c r="AF52" s="163"/>
      <c r="AG52"/>
      <c r="AH52"/>
      <c r="AI52"/>
      <c r="AJ52" s="163"/>
      <c r="AK52" s="163"/>
    </row>
    <row r="53" spans="1:37" ht="19.2" x14ac:dyDescent="0.25">
      <c r="A53" s="270">
        <v>4762</v>
      </c>
      <c r="B53" s="68" t="s">
        <v>651</v>
      </c>
      <c r="C53" s="250">
        <f t="shared" si="0"/>
        <v>1039</v>
      </c>
      <c r="D53" s="69">
        <v>127</v>
      </c>
      <c r="E53" s="69">
        <v>253</v>
      </c>
      <c r="F53" s="69">
        <v>51</v>
      </c>
      <c r="G53" s="69">
        <v>304</v>
      </c>
      <c r="H53" s="69">
        <v>304</v>
      </c>
      <c r="I53" s="69">
        <v>0</v>
      </c>
      <c r="J53" s="69">
        <v>0</v>
      </c>
      <c r="K53" s="483" t="s">
        <v>591</v>
      </c>
      <c r="L53" s="484"/>
      <c r="M53" s="163"/>
      <c r="N53" s="163"/>
      <c r="O53" s="163"/>
      <c r="P53" s="163"/>
      <c r="Q53"/>
      <c r="R53"/>
      <c r="S53"/>
      <c r="T53" s="163"/>
      <c r="U53" s="163"/>
      <c r="V53"/>
      <c r="W53"/>
      <c r="X53"/>
      <c r="Y53"/>
      <c r="Z53"/>
      <c r="AA53"/>
      <c r="AB53" s="163"/>
      <c r="AC53"/>
      <c r="AD53"/>
      <c r="AE53"/>
      <c r="AF53" s="163"/>
      <c r="AG53"/>
      <c r="AH53"/>
      <c r="AI53"/>
      <c r="AJ53" s="163"/>
      <c r="AK53" s="163"/>
    </row>
    <row r="54" spans="1:37" ht="28.8" x14ac:dyDescent="0.25">
      <c r="A54" s="271">
        <v>4763</v>
      </c>
      <c r="B54" s="109" t="s">
        <v>652</v>
      </c>
      <c r="C54" s="173">
        <f t="shared" si="0"/>
        <v>646</v>
      </c>
      <c r="D54" s="173">
        <v>0</v>
      </c>
      <c r="E54" s="173">
        <v>96</v>
      </c>
      <c r="F54" s="173">
        <v>77</v>
      </c>
      <c r="G54" s="173">
        <v>171</v>
      </c>
      <c r="H54" s="173">
        <v>246</v>
      </c>
      <c r="I54" s="173">
        <v>56</v>
      </c>
      <c r="J54" s="173">
        <v>0</v>
      </c>
      <c r="K54" s="493" t="s">
        <v>590</v>
      </c>
      <c r="L54" s="493"/>
      <c r="M54" s="163"/>
      <c r="N54" s="163"/>
      <c r="O54" s="163"/>
      <c r="P54" s="163"/>
      <c r="Q54"/>
      <c r="R54"/>
      <c r="S54"/>
      <c r="T54" s="163"/>
      <c r="U54" s="163"/>
      <c r="V54"/>
      <c r="W54"/>
      <c r="X54"/>
      <c r="Y54"/>
      <c r="Z54"/>
      <c r="AA54"/>
      <c r="AB54" s="163"/>
      <c r="AC54"/>
      <c r="AD54"/>
      <c r="AE54"/>
      <c r="AF54" s="163"/>
      <c r="AG54"/>
      <c r="AH54"/>
      <c r="AI54"/>
      <c r="AJ54" s="163"/>
      <c r="AK54" s="163"/>
    </row>
    <row r="55" spans="1:37" ht="15" x14ac:dyDescent="0.25">
      <c r="A55" s="270">
        <v>4764</v>
      </c>
      <c r="B55" s="68" t="s">
        <v>637</v>
      </c>
      <c r="C55" s="250">
        <f t="shared" si="0"/>
        <v>244</v>
      </c>
      <c r="D55" s="69">
        <v>3</v>
      </c>
      <c r="E55" s="69">
        <v>85</v>
      </c>
      <c r="F55" s="69">
        <v>0</v>
      </c>
      <c r="G55" s="69">
        <v>25</v>
      </c>
      <c r="H55" s="69">
        <v>57</v>
      </c>
      <c r="I55" s="69">
        <v>0</v>
      </c>
      <c r="J55" s="69">
        <v>74</v>
      </c>
      <c r="K55" s="483" t="s">
        <v>589</v>
      </c>
      <c r="L55" s="484"/>
      <c r="M55" s="163"/>
      <c r="N55" s="163"/>
      <c r="O55" s="163"/>
      <c r="P55" s="163"/>
      <c r="Q55"/>
      <c r="R55"/>
      <c r="S55"/>
      <c r="T55" s="163"/>
      <c r="U55" s="163"/>
      <c r="V55"/>
      <c r="W55"/>
      <c r="X55"/>
      <c r="Y55"/>
      <c r="Z55"/>
      <c r="AA55"/>
      <c r="AB55" s="163"/>
      <c r="AC55"/>
      <c r="AD55"/>
      <c r="AE55"/>
      <c r="AF55" s="163"/>
      <c r="AG55"/>
      <c r="AH55"/>
      <c r="AI55"/>
      <c r="AJ55" s="163"/>
      <c r="AK55" s="163"/>
    </row>
    <row r="56" spans="1:37" ht="38.4" x14ac:dyDescent="0.25">
      <c r="A56" s="271">
        <v>4771</v>
      </c>
      <c r="B56" s="109" t="s">
        <v>653</v>
      </c>
      <c r="C56" s="173">
        <f t="shared" si="0"/>
        <v>392</v>
      </c>
      <c r="D56" s="173">
        <v>0</v>
      </c>
      <c r="E56" s="173">
        <v>79</v>
      </c>
      <c r="F56" s="173">
        <v>0</v>
      </c>
      <c r="G56" s="173">
        <v>40</v>
      </c>
      <c r="H56" s="173">
        <v>266</v>
      </c>
      <c r="I56" s="173">
        <v>0</v>
      </c>
      <c r="J56" s="173">
        <v>7</v>
      </c>
      <c r="K56" s="493" t="s">
        <v>588</v>
      </c>
      <c r="L56" s="493"/>
      <c r="M56" s="163"/>
      <c r="N56" s="163"/>
      <c r="O56"/>
      <c r="P56"/>
      <c r="Q56" s="163"/>
      <c r="R56" s="163"/>
      <c r="S56"/>
      <c r="T56"/>
      <c r="U56"/>
      <c r="V56"/>
      <c r="W56"/>
      <c r="X56" s="163"/>
      <c r="Y56"/>
      <c r="Z56"/>
      <c r="AA56" s="163"/>
      <c r="AB56"/>
      <c r="AC56"/>
      <c r="AD56" s="163"/>
      <c r="AE56" s="163"/>
      <c r="AF56" s="163"/>
      <c r="AG56"/>
      <c r="AH56"/>
      <c r="AI56"/>
      <c r="AJ56" s="163"/>
      <c r="AK56" s="163"/>
    </row>
    <row r="57" spans="1:37" ht="19.2" customHeight="1" x14ac:dyDescent="0.25">
      <c r="A57" s="270">
        <v>4772</v>
      </c>
      <c r="B57" s="68" t="s">
        <v>654</v>
      </c>
      <c r="C57" s="250">
        <f t="shared" si="0"/>
        <v>2467</v>
      </c>
      <c r="D57" s="69">
        <v>20</v>
      </c>
      <c r="E57" s="69">
        <v>174</v>
      </c>
      <c r="F57" s="69">
        <v>593</v>
      </c>
      <c r="G57" s="69">
        <v>198</v>
      </c>
      <c r="H57" s="69">
        <v>953</v>
      </c>
      <c r="I57" s="69">
        <v>395</v>
      </c>
      <c r="J57" s="69">
        <v>134</v>
      </c>
      <c r="K57" s="483" t="s">
        <v>587</v>
      </c>
      <c r="L57" s="484"/>
      <c r="M57" s="163"/>
      <c r="N57" s="163"/>
      <c r="O57"/>
      <c r="P57"/>
      <c r="Q57" s="163"/>
      <c r="R57" s="163"/>
      <c r="S57"/>
      <c r="T57"/>
      <c r="U57"/>
      <c r="V57"/>
      <c r="W57"/>
      <c r="X57" s="163"/>
      <c r="Y57"/>
      <c r="Z57"/>
      <c r="AA57" s="163"/>
      <c r="AB57"/>
      <c r="AC57"/>
      <c r="AD57" s="163"/>
      <c r="AE57" s="163"/>
      <c r="AF57" s="163"/>
      <c r="AG57"/>
      <c r="AH57"/>
      <c r="AI57"/>
      <c r="AJ57" s="163"/>
      <c r="AK57" s="163"/>
    </row>
    <row r="58" spans="1:37" ht="15" x14ac:dyDescent="0.25">
      <c r="A58" s="271">
        <v>4774</v>
      </c>
      <c r="B58" s="109" t="s">
        <v>561</v>
      </c>
      <c r="C58" s="173">
        <f t="shared" si="0"/>
        <v>200</v>
      </c>
      <c r="D58" s="173">
        <v>32</v>
      </c>
      <c r="E58" s="173">
        <v>11</v>
      </c>
      <c r="F58" s="173">
        <v>48</v>
      </c>
      <c r="G58" s="173">
        <v>32</v>
      </c>
      <c r="H58" s="173">
        <v>77</v>
      </c>
      <c r="I58" s="173">
        <v>0</v>
      </c>
      <c r="J58" s="173">
        <v>0</v>
      </c>
      <c r="K58" s="493" t="s">
        <v>571</v>
      </c>
      <c r="L58" s="493"/>
      <c r="M58" s="163"/>
      <c r="N58" s="163"/>
      <c r="O58" s="163"/>
      <c r="P58" s="163"/>
      <c r="Q58"/>
      <c r="R58"/>
      <c r="S58"/>
      <c r="T58" s="163"/>
      <c r="U58" s="163"/>
      <c r="V58"/>
      <c r="W58"/>
      <c r="X58"/>
      <c r="Y58"/>
      <c r="Z58"/>
      <c r="AA58"/>
      <c r="AB58" s="163"/>
      <c r="AC58"/>
      <c r="AD58"/>
      <c r="AE58"/>
      <c r="AF58" s="163"/>
      <c r="AG58"/>
      <c r="AH58"/>
      <c r="AI58"/>
      <c r="AJ58" s="163"/>
      <c r="AK58" s="163"/>
    </row>
    <row r="59" spans="1:37" ht="19.2" customHeight="1" x14ac:dyDescent="0.25">
      <c r="A59" s="270">
        <v>4775</v>
      </c>
      <c r="B59" s="68" t="s">
        <v>583</v>
      </c>
      <c r="C59" s="250">
        <f t="shared" si="0"/>
        <v>10853</v>
      </c>
      <c r="D59" s="69">
        <v>197</v>
      </c>
      <c r="E59" s="69">
        <v>642</v>
      </c>
      <c r="F59" s="69">
        <v>0</v>
      </c>
      <c r="G59" s="69">
        <v>496</v>
      </c>
      <c r="H59" s="69">
        <v>991</v>
      </c>
      <c r="I59" s="69">
        <v>609</v>
      </c>
      <c r="J59" s="69">
        <v>7918</v>
      </c>
      <c r="K59" s="483" t="s">
        <v>586</v>
      </c>
      <c r="L59" s="484"/>
    </row>
    <row r="60" spans="1:37" ht="28.8" x14ac:dyDescent="0.25">
      <c r="A60" s="271">
        <v>4776</v>
      </c>
      <c r="B60" s="109" t="s">
        <v>582</v>
      </c>
      <c r="C60" s="173">
        <f t="shared" si="0"/>
        <v>1531</v>
      </c>
      <c r="D60" s="173">
        <v>113</v>
      </c>
      <c r="E60" s="173">
        <v>312</v>
      </c>
      <c r="F60" s="173">
        <v>48</v>
      </c>
      <c r="G60" s="173">
        <v>161</v>
      </c>
      <c r="H60" s="173">
        <v>247</v>
      </c>
      <c r="I60" s="173">
        <v>214</v>
      </c>
      <c r="J60" s="173">
        <v>436</v>
      </c>
      <c r="K60" s="493" t="s">
        <v>585</v>
      </c>
      <c r="L60" s="493"/>
    </row>
    <row r="61" spans="1:37" ht="19.2" x14ac:dyDescent="0.25">
      <c r="A61" s="270">
        <v>4777</v>
      </c>
      <c r="B61" s="68" t="s">
        <v>581</v>
      </c>
      <c r="C61" s="250">
        <f t="shared" si="0"/>
        <v>432</v>
      </c>
      <c r="D61" s="69">
        <v>0</v>
      </c>
      <c r="E61" s="69">
        <v>4</v>
      </c>
      <c r="F61" s="69">
        <v>56</v>
      </c>
      <c r="G61" s="69">
        <v>0</v>
      </c>
      <c r="H61" s="69">
        <v>36</v>
      </c>
      <c r="I61" s="69">
        <v>0</v>
      </c>
      <c r="J61" s="69">
        <v>336</v>
      </c>
      <c r="K61" s="483" t="s">
        <v>584</v>
      </c>
      <c r="L61" s="484"/>
    </row>
    <row r="62" spans="1:37" ht="19.2" customHeight="1" x14ac:dyDescent="0.25">
      <c r="A62" s="271">
        <v>4779</v>
      </c>
      <c r="B62" s="109" t="s">
        <v>580</v>
      </c>
      <c r="C62" s="173">
        <f t="shared" si="0"/>
        <v>220</v>
      </c>
      <c r="D62" s="173">
        <v>21</v>
      </c>
      <c r="E62" s="173">
        <v>23</v>
      </c>
      <c r="F62" s="173">
        <v>0</v>
      </c>
      <c r="G62" s="173">
        <v>30</v>
      </c>
      <c r="H62" s="173">
        <v>79</v>
      </c>
      <c r="I62" s="173">
        <v>27</v>
      </c>
      <c r="J62" s="173">
        <v>40</v>
      </c>
      <c r="K62" s="493" t="s">
        <v>657</v>
      </c>
      <c r="L62" s="493"/>
    </row>
    <row r="63" spans="1:37" customFormat="1" ht="34.950000000000003" customHeight="1" x14ac:dyDescent="0.25">
      <c r="A63" s="476" t="s">
        <v>208</v>
      </c>
      <c r="B63" s="476"/>
      <c r="C63" s="232">
        <f t="shared" ref="C63:I63" si="1">SUM(C11:C62)</f>
        <v>193944</v>
      </c>
      <c r="D63" s="232">
        <f t="shared" si="1"/>
        <v>16874</v>
      </c>
      <c r="E63" s="232">
        <f t="shared" si="1"/>
        <v>19862</v>
      </c>
      <c r="F63" s="232">
        <f t="shared" si="1"/>
        <v>12348</v>
      </c>
      <c r="G63" s="232">
        <f t="shared" si="1"/>
        <v>12440</v>
      </c>
      <c r="H63" s="232">
        <f t="shared" si="1"/>
        <v>53711</v>
      </c>
      <c r="I63" s="232">
        <f t="shared" si="1"/>
        <v>23650</v>
      </c>
      <c r="J63" s="232">
        <f>SUM(J11:J62)</f>
        <v>55059</v>
      </c>
      <c r="K63" s="477" t="s">
        <v>205</v>
      </c>
      <c r="L63" s="477"/>
    </row>
  </sheetData>
  <mergeCells count="67">
    <mergeCell ref="A4:L4"/>
    <mergeCell ref="A7:L7"/>
    <mergeCell ref="K37:L37"/>
    <mergeCell ref="K39:L39"/>
    <mergeCell ref="K45:L45"/>
    <mergeCell ref="K24:L24"/>
    <mergeCell ref="K25:L25"/>
    <mergeCell ref="K26:L26"/>
    <mergeCell ref="K35:L35"/>
    <mergeCell ref="K36:L36"/>
    <mergeCell ref="K42:L42"/>
    <mergeCell ref="K44:L44"/>
    <mergeCell ref="K22:L22"/>
    <mergeCell ref="K8:L8"/>
    <mergeCell ref="K20:L20"/>
    <mergeCell ref="K38:L38"/>
    <mergeCell ref="A1:L1"/>
    <mergeCell ref="A9:A10"/>
    <mergeCell ref="B9:B10"/>
    <mergeCell ref="K17:L17"/>
    <mergeCell ref="K15:L15"/>
    <mergeCell ref="C8:J8"/>
    <mergeCell ref="K11:L11"/>
    <mergeCell ref="A2:L2"/>
    <mergeCell ref="A3:L3"/>
    <mergeCell ref="A5:L5"/>
    <mergeCell ref="A6:L6"/>
    <mergeCell ref="A8:B8"/>
    <mergeCell ref="K12:L12"/>
    <mergeCell ref="K13:L13"/>
    <mergeCell ref="K14:L14"/>
    <mergeCell ref="K16:L16"/>
    <mergeCell ref="K21:L21"/>
    <mergeCell ref="K9:L10"/>
    <mergeCell ref="K18:L18"/>
    <mergeCell ref="K19:L19"/>
    <mergeCell ref="K23:L23"/>
    <mergeCell ref="K30:L30"/>
    <mergeCell ref="K32:L32"/>
    <mergeCell ref="K34:L34"/>
    <mergeCell ref="K27:L27"/>
    <mergeCell ref="K28:L28"/>
    <mergeCell ref="K29:L29"/>
    <mergeCell ref="K31:L31"/>
    <mergeCell ref="K33:L33"/>
    <mergeCell ref="K47:L47"/>
    <mergeCell ref="K48:L48"/>
    <mergeCell ref="K46:L46"/>
    <mergeCell ref="K43:L43"/>
    <mergeCell ref="K40:L40"/>
    <mergeCell ref="K41:L41"/>
    <mergeCell ref="K49:L49"/>
    <mergeCell ref="K50:L50"/>
    <mergeCell ref="K51:L51"/>
    <mergeCell ref="K52:L52"/>
    <mergeCell ref="K53:L53"/>
    <mergeCell ref="K54:L54"/>
    <mergeCell ref="K55:L55"/>
    <mergeCell ref="K56:L56"/>
    <mergeCell ref="K57:L57"/>
    <mergeCell ref="K58:L58"/>
    <mergeCell ref="A63:B63"/>
    <mergeCell ref="K63:L63"/>
    <mergeCell ref="K59:L59"/>
    <mergeCell ref="K60:L60"/>
    <mergeCell ref="K61:L61"/>
    <mergeCell ref="K62:L62"/>
  </mergeCells>
  <phoneticPr fontId="18" type="noConversion"/>
  <printOptions horizontalCentered="1"/>
  <pageMargins left="0" right="0" top="0.19685039370078741" bottom="0" header="0.31496062992125984" footer="0.31496062992125984"/>
  <pageSetup paperSize="9" scale="90" orientation="landscape" r:id="rId1"/>
  <rowBreaks count="2" manualBreakCount="2">
    <brk id="30" max="11" man="1"/>
    <brk id="52"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view="pageBreakPreview" topLeftCell="A6" zoomScaleNormal="100" zoomScaleSheetLayoutView="100" workbookViewId="0">
      <selection activeCell="A5" sqref="D5"/>
    </sheetView>
  </sheetViews>
  <sheetFormatPr defaultColWidth="9.09765625" defaultRowHeight="13.8" x14ac:dyDescent="0.25"/>
  <cols>
    <col min="1" max="1" width="7.59765625" style="16" customWidth="1"/>
    <col min="2" max="2" width="20.59765625" style="7" customWidth="1"/>
    <col min="3" max="12" width="9.59765625" style="7" customWidth="1"/>
    <col min="13" max="13" width="20.59765625" style="7" customWidth="1"/>
    <col min="14" max="14" width="7.59765625" style="7" customWidth="1"/>
    <col min="15" max="16384" width="9.09765625" style="7"/>
  </cols>
  <sheetData>
    <row r="1" spans="1:255" s="3" customFormat="1" ht="47.25" customHeight="1" x14ac:dyDescent="0.25">
      <c r="A1" s="458"/>
      <c r="B1" s="458"/>
      <c r="C1" s="458"/>
      <c r="D1" s="458"/>
      <c r="E1" s="458"/>
      <c r="F1" s="458"/>
      <c r="G1" s="458"/>
      <c r="H1" s="458"/>
      <c r="I1" s="458"/>
      <c r="J1" s="458"/>
      <c r="K1" s="458"/>
      <c r="L1" s="458"/>
      <c r="M1" s="458"/>
      <c r="N1" s="458"/>
    </row>
    <row r="2" spans="1:255" ht="16.5" customHeight="1" x14ac:dyDescent="0.25">
      <c r="A2" s="467" t="s">
        <v>369</v>
      </c>
      <c r="B2" s="467"/>
      <c r="C2" s="467"/>
      <c r="D2" s="467"/>
      <c r="E2" s="467"/>
      <c r="F2" s="467"/>
      <c r="G2" s="467"/>
      <c r="H2" s="467"/>
      <c r="I2" s="467"/>
      <c r="J2" s="467"/>
      <c r="K2" s="467"/>
      <c r="L2" s="467"/>
      <c r="M2" s="467"/>
      <c r="N2" s="467"/>
    </row>
    <row r="3" spans="1:255" ht="18" customHeight="1" x14ac:dyDescent="0.25">
      <c r="A3" s="467" t="s">
        <v>103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c r="IU3" s="467"/>
    </row>
    <row r="4" spans="1:255" ht="18" customHeight="1" x14ac:dyDescent="0.25">
      <c r="A4" s="317"/>
      <c r="B4" s="317"/>
      <c r="C4" s="317"/>
      <c r="D4" s="467" t="s">
        <v>674</v>
      </c>
      <c r="E4" s="467"/>
      <c r="F4" s="467"/>
      <c r="G4" s="467"/>
      <c r="H4" s="467"/>
      <c r="I4" s="467"/>
      <c r="J4" s="467"/>
      <c r="K4" s="467"/>
      <c r="L4" s="467"/>
      <c r="M4" s="467"/>
      <c r="N4" s="46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row>
    <row r="5" spans="1:255" ht="15.75" customHeight="1" x14ac:dyDescent="0.25">
      <c r="A5" s="473" t="s">
        <v>370</v>
      </c>
      <c r="B5" s="473"/>
      <c r="C5" s="473"/>
      <c r="D5" s="473"/>
      <c r="E5" s="473"/>
      <c r="F5" s="473"/>
      <c r="G5" s="473"/>
      <c r="H5" s="473"/>
      <c r="I5" s="473"/>
      <c r="J5" s="473"/>
      <c r="K5" s="473"/>
      <c r="L5" s="473"/>
      <c r="M5" s="473"/>
      <c r="N5" s="473"/>
    </row>
    <row r="6" spans="1:255" ht="15.75" customHeight="1" x14ac:dyDescent="0.25">
      <c r="A6" s="473" t="s">
        <v>418</v>
      </c>
      <c r="B6" s="473"/>
      <c r="C6" s="473"/>
      <c r="D6" s="473"/>
      <c r="E6" s="473"/>
      <c r="F6" s="473"/>
      <c r="G6" s="473"/>
      <c r="H6" s="473"/>
      <c r="I6" s="473"/>
      <c r="J6" s="473"/>
      <c r="K6" s="473"/>
      <c r="L6" s="473"/>
      <c r="M6" s="473"/>
      <c r="N6" s="473"/>
    </row>
    <row r="7" spans="1:255" ht="15.75" customHeight="1" x14ac:dyDescent="0.25">
      <c r="A7" s="473" t="s">
        <v>675</v>
      </c>
      <c r="B7" s="473"/>
      <c r="C7" s="473"/>
      <c r="D7" s="473"/>
      <c r="E7" s="473"/>
      <c r="F7" s="473"/>
      <c r="G7" s="473"/>
      <c r="H7" s="473"/>
      <c r="I7" s="473"/>
      <c r="J7" s="473"/>
      <c r="K7" s="473"/>
      <c r="L7" s="473"/>
      <c r="M7" s="473"/>
      <c r="N7" s="473"/>
    </row>
    <row r="8" spans="1:255" ht="15.75" customHeight="1" x14ac:dyDescent="0.25">
      <c r="A8" s="475" t="s">
        <v>687</v>
      </c>
      <c r="B8" s="475"/>
      <c r="C8" s="463">
        <v>2015</v>
      </c>
      <c r="D8" s="463"/>
      <c r="E8" s="463"/>
      <c r="F8" s="463"/>
      <c r="G8" s="463"/>
      <c r="H8" s="463"/>
      <c r="I8" s="463"/>
      <c r="J8" s="463"/>
      <c r="K8" s="463"/>
      <c r="L8" s="463"/>
      <c r="M8" s="462" t="s">
        <v>425</v>
      </c>
      <c r="N8" s="462"/>
    </row>
    <row r="9" spans="1:255" ht="46.5" customHeight="1" x14ac:dyDescent="0.25">
      <c r="A9" s="459" t="s">
        <v>446</v>
      </c>
      <c r="B9" s="468" t="s">
        <v>211</v>
      </c>
      <c r="C9" s="102" t="s">
        <v>257</v>
      </c>
      <c r="D9" s="248" t="s">
        <v>308</v>
      </c>
      <c r="E9" s="248" t="s">
        <v>309</v>
      </c>
      <c r="F9" s="248" t="s">
        <v>310</v>
      </c>
      <c r="G9" s="248" t="s">
        <v>311</v>
      </c>
      <c r="H9" s="248" t="s">
        <v>312</v>
      </c>
      <c r="I9" s="248" t="s">
        <v>313</v>
      </c>
      <c r="J9" s="248" t="s">
        <v>314</v>
      </c>
      <c r="K9" s="248" t="s">
        <v>315</v>
      </c>
      <c r="L9" s="248" t="s">
        <v>177</v>
      </c>
      <c r="M9" s="459" t="s">
        <v>216</v>
      </c>
      <c r="N9" s="459"/>
    </row>
    <row r="10" spans="1:255" ht="59.25" customHeight="1" x14ac:dyDescent="0.25">
      <c r="A10" s="472"/>
      <c r="B10" s="470"/>
      <c r="C10" s="103" t="s">
        <v>208</v>
      </c>
      <c r="D10" s="95" t="s">
        <v>316</v>
      </c>
      <c r="E10" s="95" t="s">
        <v>75</v>
      </c>
      <c r="F10" s="95" t="s">
        <v>367</v>
      </c>
      <c r="G10" s="95" t="s">
        <v>368</v>
      </c>
      <c r="H10" s="95" t="s">
        <v>356</v>
      </c>
      <c r="I10" s="95" t="s">
        <v>76</v>
      </c>
      <c r="J10" s="95" t="s">
        <v>77</v>
      </c>
      <c r="K10" s="95" t="s">
        <v>78</v>
      </c>
      <c r="L10" s="95" t="s">
        <v>366</v>
      </c>
      <c r="M10" s="472"/>
      <c r="N10" s="472"/>
    </row>
    <row r="11" spans="1:255" customFormat="1" ht="77.25" customHeight="1" thickBot="1" x14ac:dyDescent="0.3">
      <c r="A11" s="57">
        <v>45</v>
      </c>
      <c r="B11" s="63" t="s">
        <v>547</v>
      </c>
      <c r="C11" s="184">
        <f>SUM(D11:L11)</f>
        <v>71293</v>
      </c>
      <c r="D11" s="65">
        <v>5230</v>
      </c>
      <c r="E11" s="65">
        <v>61189</v>
      </c>
      <c r="F11" s="65">
        <v>31</v>
      </c>
      <c r="G11" s="65">
        <v>0</v>
      </c>
      <c r="H11" s="65">
        <v>180</v>
      </c>
      <c r="I11" s="65">
        <v>11</v>
      </c>
      <c r="J11" s="65">
        <v>214</v>
      </c>
      <c r="K11" s="65">
        <v>1545</v>
      </c>
      <c r="L11" s="65">
        <v>2893</v>
      </c>
      <c r="M11" s="479" t="s">
        <v>552</v>
      </c>
      <c r="N11" s="479"/>
    </row>
    <row r="12" spans="1:255" customFormat="1" ht="77.25" customHeight="1" thickBot="1" x14ac:dyDescent="0.3">
      <c r="A12" s="59">
        <v>46</v>
      </c>
      <c r="B12" s="64" t="s">
        <v>548</v>
      </c>
      <c r="C12" s="181">
        <f>SUM(D12:L12)</f>
        <v>83447</v>
      </c>
      <c r="D12" s="66">
        <v>6649</v>
      </c>
      <c r="E12" s="66">
        <v>66751</v>
      </c>
      <c r="F12" s="66">
        <v>4003</v>
      </c>
      <c r="G12" s="66">
        <v>39</v>
      </c>
      <c r="H12" s="66">
        <v>1067</v>
      </c>
      <c r="I12" s="66">
        <v>389</v>
      </c>
      <c r="J12" s="66">
        <v>47</v>
      </c>
      <c r="K12" s="66">
        <v>1196</v>
      </c>
      <c r="L12" s="66">
        <v>3306</v>
      </c>
      <c r="M12" s="478" t="s">
        <v>551</v>
      </c>
      <c r="N12" s="478"/>
    </row>
    <row r="13" spans="1:255" customFormat="1" ht="77.25" customHeight="1" x14ac:dyDescent="0.25">
      <c r="A13" s="58">
        <v>47</v>
      </c>
      <c r="B13" s="73" t="s">
        <v>549</v>
      </c>
      <c r="C13" s="182">
        <f>SUM(D13:L13)</f>
        <v>875562</v>
      </c>
      <c r="D13" s="74">
        <v>71134</v>
      </c>
      <c r="E13" s="74">
        <v>666621</v>
      </c>
      <c r="F13" s="74">
        <v>20864</v>
      </c>
      <c r="G13" s="74">
        <v>2113</v>
      </c>
      <c r="H13" s="74">
        <v>18187</v>
      </c>
      <c r="I13" s="74">
        <v>37259</v>
      </c>
      <c r="J13" s="74">
        <v>7846</v>
      </c>
      <c r="K13" s="74">
        <v>18850</v>
      </c>
      <c r="L13" s="74">
        <v>32688</v>
      </c>
      <c r="M13" s="480" t="s">
        <v>550</v>
      </c>
      <c r="N13" s="480"/>
    </row>
    <row r="14" spans="1:255" ht="50.25" customHeight="1" x14ac:dyDescent="0.25">
      <c r="A14" s="476" t="s">
        <v>208</v>
      </c>
      <c r="B14" s="476"/>
      <c r="C14" s="183">
        <f>SUM(D14:L14)</f>
        <v>1030302</v>
      </c>
      <c r="D14" s="183">
        <f t="shared" ref="D14:K14" si="0">SUM(D11:D13)</f>
        <v>83013</v>
      </c>
      <c r="E14" s="183">
        <f t="shared" si="0"/>
        <v>794561</v>
      </c>
      <c r="F14" s="183">
        <f t="shared" si="0"/>
        <v>24898</v>
      </c>
      <c r="G14" s="183">
        <f t="shared" si="0"/>
        <v>2152</v>
      </c>
      <c r="H14" s="183">
        <f t="shared" si="0"/>
        <v>19434</v>
      </c>
      <c r="I14" s="183">
        <f t="shared" si="0"/>
        <v>37659</v>
      </c>
      <c r="J14" s="183">
        <f t="shared" si="0"/>
        <v>8107</v>
      </c>
      <c r="K14" s="183">
        <f t="shared" si="0"/>
        <v>21591</v>
      </c>
      <c r="L14" s="180">
        <f>SUM(L11:L13)</f>
        <v>38887</v>
      </c>
      <c r="M14" s="477" t="s">
        <v>205</v>
      </c>
      <c r="N14" s="477"/>
    </row>
    <row r="15" spans="1:255" ht="15" customHeight="1" x14ac:dyDescent="0.25">
      <c r="A15" s="530"/>
      <c r="B15" s="530"/>
      <c r="C15" s="530"/>
      <c r="D15" s="530"/>
      <c r="E15" s="530"/>
      <c r="F15" s="530"/>
      <c r="I15" s="85"/>
      <c r="J15" s="531"/>
      <c r="K15" s="531"/>
      <c r="L15" s="531"/>
      <c r="M15" s="531"/>
      <c r="N15" s="531"/>
    </row>
    <row r="16" spans="1:255" x14ac:dyDescent="0.25">
      <c r="A16" s="7"/>
    </row>
    <row r="17" spans="1:12" ht="16.2" x14ac:dyDescent="0.25">
      <c r="A17" s="7"/>
      <c r="C17" s="161"/>
      <c r="D17" s="161"/>
      <c r="E17" s="161"/>
      <c r="F17" s="161"/>
      <c r="G17" s="161"/>
      <c r="H17" s="161"/>
      <c r="I17" s="161"/>
      <c r="J17" s="161"/>
      <c r="K17" s="161"/>
      <c r="L17" s="161"/>
    </row>
    <row r="18" spans="1:12" x14ac:dyDescent="0.25">
      <c r="A18" s="7"/>
    </row>
    <row r="19" spans="1:12" x14ac:dyDescent="0.25">
      <c r="A19" s="7"/>
    </row>
    <row r="20" spans="1:12" x14ac:dyDescent="0.25">
      <c r="A20" s="7"/>
    </row>
  </sheetData>
  <mergeCells count="38">
    <mergeCell ref="A15:F15"/>
    <mergeCell ref="A8:B8"/>
    <mergeCell ref="M8:N8"/>
    <mergeCell ref="C8:L8"/>
    <mergeCell ref="IR3:IU3"/>
    <mergeCell ref="GN3:HA3"/>
    <mergeCell ref="FZ3:GM3"/>
    <mergeCell ref="AB3:AO3"/>
    <mergeCell ref="AP3:BC3"/>
    <mergeCell ref="CF3:CS3"/>
    <mergeCell ref="EX3:FK3"/>
    <mergeCell ref="HP3:IC3"/>
    <mergeCell ref="CT3:DG3"/>
    <mergeCell ref="J15:N15"/>
    <mergeCell ref="O3:AA3"/>
    <mergeCell ref="ID3:IQ3"/>
    <mergeCell ref="DH3:DU3"/>
    <mergeCell ref="DV3:EI3"/>
    <mergeCell ref="FL3:FY3"/>
    <mergeCell ref="HB3:HO3"/>
    <mergeCell ref="M12:N12"/>
    <mergeCell ref="EJ3:EW3"/>
    <mergeCell ref="BR3:CE3"/>
    <mergeCell ref="BD3:BQ3"/>
    <mergeCell ref="D4:N4"/>
    <mergeCell ref="A7:N7"/>
    <mergeCell ref="A1:N1"/>
    <mergeCell ref="A2:N2"/>
    <mergeCell ref="A3:N3"/>
    <mergeCell ref="A6:N6"/>
    <mergeCell ref="A5:N5"/>
    <mergeCell ref="M14:N14"/>
    <mergeCell ref="M11:N11"/>
    <mergeCell ref="A9:A10"/>
    <mergeCell ref="B9:B10"/>
    <mergeCell ref="M9:N10"/>
    <mergeCell ref="M13:N13"/>
    <mergeCell ref="A14:B14"/>
  </mergeCells>
  <phoneticPr fontId="18" type="noConversion"/>
  <printOptions horizontalCentered="1" verticalCentered="1"/>
  <pageMargins left="0" right="0" top="0" bottom="0" header="0.31496062992125984" footer="0.31496062992125984"/>
  <pageSetup paperSize="9" scale="8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65"/>
  <sheetViews>
    <sheetView view="pageBreakPreview" topLeftCell="A41" zoomScaleNormal="100" zoomScaleSheetLayoutView="100" workbookViewId="0">
      <selection activeCell="A5" sqref="D5"/>
    </sheetView>
  </sheetViews>
  <sheetFormatPr defaultColWidth="9.09765625" defaultRowHeight="13.8" x14ac:dyDescent="0.25"/>
  <cols>
    <col min="1" max="1" width="5.69921875" style="16" customWidth="1"/>
    <col min="2" max="2" width="35.69921875" style="7" customWidth="1"/>
    <col min="3" max="12" width="9.59765625" style="7" customWidth="1"/>
    <col min="13" max="13" width="35.69921875" style="7" customWidth="1"/>
    <col min="14" max="14" width="5.69921875" style="7" customWidth="1"/>
    <col min="15" max="16384" width="9.09765625" style="7"/>
  </cols>
  <sheetData>
    <row r="1" spans="1:254" s="3" customFormat="1" ht="47.25" customHeight="1" x14ac:dyDescent="0.25">
      <c r="A1" s="458"/>
      <c r="B1" s="458"/>
      <c r="C1" s="458"/>
      <c r="D1" s="458"/>
      <c r="E1" s="458"/>
      <c r="F1" s="458"/>
      <c r="G1" s="458"/>
      <c r="H1" s="458"/>
      <c r="I1" s="458"/>
      <c r="J1" s="458"/>
      <c r="K1" s="458"/>
      <c r="L1" s="458"/>
      <c r="M1" s="458"/>
      <c r="N1" s="458"/>
    </row>
    <row r="2" spans="1:254" ht="16.5" customHeight="1" x14ac:dyDescent="0.25">
      <c r="A2" s="467" t="s">
        <v>369</v>
      </c>
      <c r="B2" s="467"/>
      <c r="C2" s="467"/>
      <c r="D2" s="467"/>
      <c r="E2" s="467"/>
      <c r="F2" s="467"/>
      <c r="G2" s="467"/>
      <c r="H2" s="467"/>
      <c r="I2" s="467"/>
      <c r="J2" s="467"/>
      <c r="K2" s="467"/>
      <c r="L2" s="467"/>
      <c r="M2" s="467"/>
      <c r="N2" s="467"/>
    </row>
    <row r="3" spans="1:254" ht="18" customHeight="1" x14ac:dyDescent="0.25">
      <c r="A3" s="467" t="s">
        <v>103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row>
    <row r="4" spans="1:254" ht="18" customHeight="1" x14ac:dyDescent="0.25">
      <c r="A4" s="467" t="s">
        <v>676</v>
      </c>
      <c r="B4" s="467"/>
      <c r="C4" s="467"/>
      <c r="D4" s="467"/>
      <c r="E4" s="467"/>
      <c r="F4" s="467"/>
      <c r="G4" s="467"/>
      <c r="H4" s="467"/>
      <c r="I4" s="467"/>
      <c r="J4" s="467"/>
      <c r="K4" s="467"/>
      <c r="L4" s="467"/>
      <c r="M4" s="467"/>
      <c r="N4" s="46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row>
    <row r="5" spans="1:254" ht="15.75" customHeight="1" x14ac:dyDescent="0.25">
      <c r="A5" s="473" t="s">
        <v>370</v>
      </c>
      <c r="B5" s="473"/>
      <c r="C5" s="473"/>
      <c r="D5" s="473"/>
      <c r="E5" s="473"/>
      <c r="F5" s="473"/>
      <c r="G5" s="473"/>
      <c r="H5" s="473"/>
      <c r="I5" s="473"/>
      <c r="J5" s="473"/>
      <c r="K5" s="473"/>
      <c r="L5" s="473"/>
      <c r="M5" s="473"/>
      <c r="N5" s="473"/>
    </row>
    <row r="6" spans="1:254" ht="15.75" customHeight="1" x14ac:dyDescent="0.25">
      <c r="A6" s="473" t="s">
        <v>418</v>
      </c>
      <c r="B6" s="473"/>
      <c r="C6" s="473"/>
      <c r="D6" s="473"/>
      <c r="E6" s="473"/>
      <c r="F6" s="473"/>
      <c r="G6" s="473"/>
      <c r="H6" s="473"/>
      <c r="I6" s="473"/>
      <c r="J6" s="473"/>
      <c r="K6" s="473"/>
      <c r="L6" s="473"/>
      <c r="M6" s="473"/>
      <c r="N6" s="473"/>
    </row>
    <row r="7" spans="1:254" ht="15.75" customHeight="1" x14ac:dyDescent="0.25">
      <c r="A7" s="473" t="s">
        <v>677</v>
      </c>
      <c r="B7" s="473"/>
      <c r="C7" s="473"/>
      <c r="D7" s="473"/>
      <c r="E7" s="473"/>
      <c r="F7" s="473"/>
      <c r="G7" s="473"/>
      <c r="H7" s="473"/>
      <c r="I7" s="473"/>
      <c r="J7" s="473"/>
      <c r="K7" s="473"/>
      <c r="L7" s="473"/>
      <c r="M7" s="473"/>
      <c r="N7" s="473"/>
    </row>
    <row r="8" spans="1:254" ht="15.75" customHeight="1" x14ac:dyDescent="0.25">
      <c r="A8" s="475" t="s">
        <v>688</v>
      </c>
      <c r="B8" s="475"/>
      <c r="C8" s="463">
        <v>2015</v>
      </c>
      <c r="D8" s="463"/>
      <c r="E8" s="463"/>
      <c r="F8" s="463"/>
      <c r="G8" s="463"/>
      <c r="H8" s="463"/>
      <c r="I8" s="463"/>
      <c r="J8" s="463"/>
      <c r="K8" s="463"/>
      <c r="L8" s="463"/>
      <c r="M8" s="462" t="s">
        <v>426</v>
      </c>
      <c r="N8" s="462"/>
    </row>
    <row r="9" spans="1:254" ht="46.5" customHeight="1" x14ac:dyDescent="0.25">
      <c r="A9" s="459" t="s">
        <v>446</v>
      </c>
      <c r="B9" s="468" t="s">
        <v>211</v>
      </c>
      <c r="C9" s="248" t="s">
        <v>257</v>
      </c>
      <c r="D9" s="392" t="s">
        <v>308</v>
      </c>
      <c r="E9" s="392" t="s">
        <v>309</v>
      </c>
      <c r="F9" s="392" t="s">
        <v>310</v>
      </c>
      <c r="G9" s="392" t="s">
        <v>311</v>
      </c>
      <c r="H9" s="392" t="s">
        <v>312</v>
      </c>
      <c r="I9" s="392" t="s">
        <v>313</v>
      </c>
      <c r="J9" s="392" t="s">
        <v>314</v>
      </c>
      <c r="K9" s="392" t="s">
        <v>315</v>
      </c>
      <c r="L9" s="392" t="s">
        <v>177</v>
      </c>
      <c r="M9" s="525" t="s">
        <v>216</v>
      </c>
      <c r="N9" s="526"/>
    </row>
    <row r="10" spans="1:254" ht="59.25" customHeight="1" x14ac:dyDescent="0.25">
      <c r="A10" s="472"/>
      <c r="B10" s="470"/>
      <c r="C10" s="103" t="s">
        <v>208</v>
      </c>
      <c r="D10" s="245" t="s">
        <v>316</v>
      </c>
      <c r="E10" s="245" t="s">
        <v>75</v>
      </c>
      <c r="F10" s="245" t="s">
        <v>367</v>
      </c>
      <c r="G10" s="245" t="s">
        <v>368</v>
      </c>
      <c r="H10" s="245" t="s">
        <v>356</v>
      </c>
      <c r="I10" s="245" t="s">
        <v>76</v>
      </c>
      <c r="J10" s="245" t="s">
        <v>77</v>
      </c>
      <c r="K10" s="245" t="s">
        <v>78</v>
      </c>
      <c r="L10" s="245" t="s">
        <v>366</v>
      </c>
      <c r="M10" s="527"/>
      <c r="N10" s="528"/>
    </row>
    <row r="11" spans="1:254" s="48" customFormat="1" ht="19.8" thickBot="1" x14ac:dyDescent="0.3">
      <c r="A11" s="273">
        <v>4511</v>
      </c>
      <c r="B11" s="267" t="s">
        <v>573</v>
      </c>
      <c r="C11" s="244">
        <f t="shared" ref="C11:C47" si="0">SUM(D11:L11)</f>
        <v>2785</v>
      </c>
      <c r="D11" s="78">
        <v>170</v>
      </c>
      <c r="E11" s="78">
        <v>2389</v>
      </c>
      <c r="F11" s="78">
        <v>0</v>
      </c>
      <c r="G11" s="78">
        <v>0</v>
      </c>
      <c r="H11" s="78">
        <v>9</v>
      </c>
      <c r="I11" s="78">
        <v>11</v>
      </c>
      <c r="J11" s="78">
        <v>99</v>
      </c>
      <c r="K11" s="78">
        <v>0</v>
      </c>
      <c r="L11" s="78">
        <v>107</v>
      </c>
      <c r="M11" s="499" t="s">
        <v>572</v>
      </c>
      <c r="N11" s="499"/>
    </row>
    <row r="12" spans="1:254" s="48" customFormat="1" ht="19.8" thickBot="1" x14ac:dyDescent="0.3">
      <c r="A12" s="271">
        <v>4512</v>
      </c>
      <c r="B12" s="109" t="s">
        <v>574</v>
      </c>
      <c r="C12" s="242">
        <f t="shared" si="0"/>
        <v>5049</v>
      </c>
      <c r="D12" s="173">
        <v>0</v>
      </c>
      <c r="E12" s="173">
        <v>5049</v>
      </c>
      <c r="F12" s="173">
        <v>0</v>
      </c>
      <c r="G12" s="173">
        <v>0</v>
      </c>
      <c r="H12" s="173">
        <v>0</v>
      </c>
      <c r="I12" s="173">
        <v>0</v>
      </c>
      <c r="J12" s="173">
        <v>0</v>
      </c>
      <c r="K12" s="173">
        <v>0</v>
      </c>
      <c r="L12" s="173">
        <v>0</v>
      </c>
      <c r="M12" s="493" t="s">
        <v>575</v>
      </c>
      <c r="N12" s="493"/>
    </row>
    <row r="13" spans="1:254" s="48" customFormat="1" ht="19.8" thickBot="1" x14ac:dyDescent="0.3">
      <c r="A13" s="270">
        <v>4531</v>
      </c>
      <c r="B13" s="68" t="s">
        <v>576</v>
      </c>
      <c r="C13" s="246">
        <f t="shared" si="0"/>
        <v>62350</v>
      </c>
      <c r="D13" s="69">
        <v>5047</v>
      </c>
      <c r="E13" s="69">
        <v>52685</v>
      </c>
      <c r="F13" s="69">
        <v>31</v>
      </c>
      <c r="G13" s="69">
        <v>0</v>
      </c>
      <c r="H13" s="69">
        <v>171</v>
      </c>
      <c r="I13" s="69">
        <v>0</v>
      </c>
      <c r="J13" s="69">
        <v>93</v>
      </c>
      <c r="K13" s="69">
        <v>1545</v>
      </c>
      <c r="L13" s="69">
        <v>2778</v>
      </c>
      <c r="M13" s="494" t="s">
        <v>622</v>
      </c>
      <c r="N13" s="494"/>
    </row>
    <row r="14" spans="1:254" s="48" customFormat="1" ht="19.8" thickBot="1" x14ac:dyDescent="0.3">
      <c r="A14" s="271">
        <v>4532</v>
      </c>
      <c r="B14" s="109" t="s">
        <v>577</v>
      </c>
      <c r="C14" s="242">
        <f t="shared" si="0"/>
        <v>887</v>
      </c>
      <c r="D14" s="173">
        <v>14</v>
      </c>
      <c r="E14" s="173">
        <v>850</v>
      </c>
      <c r="F14" s="173">
        <v>0</v>
      </c>
      <c r="G14" s="173">
        <v>0</v>
      </c>
      <c r="H14" s="173">
        <v>0</v>
      </c>
      <c r="I14" s="173">
        <v>0</v>
      </c>
      <c r="J14" s="173">
        <v>23</v>
      </c>
      <c r="K14" s="173">
        <v>0</v>
      </c>
      <c r="L14" s="173">
        <v>0</v>
      </c>
      <c r="M14" s="493" t="s">
        <v>621</v>
      </c>
      <c r="N14" s="493"/>
    </row>
    <row r="15" spans="1:254" s="48" customFormat="1" ht="19.8" thickBot="1" x14ac:dyDescent="0.3">
      <c r="A15" s="270">
        <v>4539</v>
      </c>
      <c r="B15" s="68" t="s">
        <v>578</v>
      </c>
      <c r="C15" s="246">
        <f t="shared" si="0"/>
        <v>224</v>
      </c>
      <c r="D15" s="69">
        <v>0</v>
      </c>
      <c r="E15" s="69">
        <v>216</v>
      </c>
      <c r="F15" s="69">
        <v>0</v>
      </c>
      <c r="G15" s="69">
        <v>0</v>
      </c>
      <c r="H15" s="69">
        <v>0</v>
      </c>
      <c r="I15" s="69">
        <v>0</v>
      </c>
      <c r="J15" s="69">
        <v>0</v>
      </c>
      <c r="K15" s="69">
        <v>0</v>
      </c>
      <c r="L15" s="69">
        <v>8</v>
      </c>
      <c r="M15" s="494" t="s">
        <v>620</v>
      </c>
      <c r="N15" s="494"/>
    </row>
    <row r="16" spans="1:254" s="48" customFormat="1" ht="14.4" thickBot="1" x14ac:dyDescent="0.3">
      <c r="A16" s="271">
        <v>4610</v>
      </c>
      <c r="B16" s="109" t="s">
        <v>553</v>
      </c>
      <c r="C16" s="242">
        <f t="shared" si="0"/>
        <v>844</v>
      </c>
      <c r="D16" s="173">
        <v>186</v>
      </c>
      <c r="E16" s="173">
        <v>624</v>
      </c>
      <c r="F16" s="173">
        <v>0</v>
      </c>
      <c r="G16" s="173">
        <v>0</v>
      </c>
      <c r="H16" s="173">
        <v>0</v>
      </c>
      <c r="I16" s="173">
        <v>0</v>
      </c>
      <c r="J16" s="173">
        <v>0</v>
      </c>
      <c r="K16" s="173">
        <v>25</v>
      </c>
      <c r="L16" s="173">
        <v>9</v>
      </c>
      <c r="M16" s="493" t="s">
        <v>562</v>
      </c>
      <c r="N16" s="493"/>
    </row>
    <row r="17" spans="1:14" s="48" customFormat="1" ht="14.4" thickBot="1" x14ac:dyDescent="0.3">
      <c r="A17" s="270">
        <v>4620</v>
      </c>
      <c r="B17" s="68" t="s">
        <v>579</v>
      </c>
      <c r="C17" s="246">
        <f t="shared" si="0"/>
        <v>12403</v>
      </c>
      <c r="D17" s="69">
        <v>63</v>
      </c>
      <c r="E17" s="69">
        <v>12011</v>
      </c>
      <c r="F17" s="69">
        <v>0</v>
      </c>
      <c r="G17" s="69">
        <v>0</v>
      </c>
      <c r="H17" s="69">
        <v>0</v>
      </c>
      <c r="I17" s="69">
        <v>0</v>
      </c>
      <c r="J17" s="69">
        <v>0</v>
      </c>
      <c r="K17" s="69">
        <v>125</v>
      </c>
      <c r="L17" s="69">
        <v>204</v>
      </c>
      <c r="M17" s="494" t="s">
        <v>619</v>
      </c>
      <c r="N17" s="494"/>
    </row>
    <row r="18" spans="1:14" s="48" customFormat="1" ht="14.4" thickBot="1" x14ac:dyDescent="0.3">
      <c r="A18" s="271">
        <v>4631</v>
      </c>
      <c r="B18" s="109" t="s">
        <v>554</v>
      </c>
      <c r="C18" s="242">
        <f t="shared" si="0"/>
        <v>48</v>
      </c>
      <c r="D18" s="173">
        <v>1</v>
      </c>
      <c r="E18" s="173">
        <v>42</v>
      </c>
      <c r="F18" s="173">
        <v>0</v>
      </c>
      <c r="G18" s="173">
        <v>0</v>
      </c>
      <c r="H18" s="173">
        <v>0</v>
      </c>
      <c r="I18" s="173">
        <v>0</v>
      </c>
      <c r="J18" s="173">
        <v>0</v>
      </c>
      <c r="K18" s="173">
        <v>5</v>
      </c>
      <c r="L18" s="173">
        <v>0</v>
      </c>
      <c r="M18" s="493" t="s">
        <v>563</v>
      </c>
      <c r="N18" s="493"/>
    </row>
    <row r="19" spans="1:14" s="48" customFormat="1" ht="14.4" thickBot="1" x14ac:dyDescent="0.3">
      <c r="A19" s="270">
        <v>4632</v>
      </c>
      <c r="B19" s="68" t="s">
        <v>623</v>
      </c>
      <c r="C19" s="246">
        <f t="shared" si="0"/>
        <v>1700</v>
      </c>
      <c r="D19" s="69">
        <v>50</v>
      </c>
      <c r="E19" s="69">
        <v>1620</v>
      </c>
      <c r="F19" s="69">
        <v>0</v>
      </c>
      <c r="G19" s="69">
        <v>0</v>
      </c>
      <c r="H19" s="69">
        <v>0</v>
      </c>
      <c r="I19" s="69">
        <v>0</v>
      </c>
      <c r="J19" s="69">
        <v>0</v>
      </c>
      <c r="K19" s="69">
        <v>30</v>
      </c>
      <c r="L19" s="69">
        <v>0</v>
      </c>
      <c r="M19" s="494" t="s">
        <v>618</v>
      </c>
      <c r="N19" s="494"/>
    </row>
    <row r="20" spans="1:14" s="48" customFormat="1" ht="29.4" thickBot="1" x14ac:dyDescent="0.3">
      <c r="A20" s="271">
        <v>4641</v>
      </c>
      <c r="B20" s="109" t="s">
        <v>624</v>
      </c>
      <c r="C20" s="242">
        <f t="shared" si="0"/>
        <v>1129</v>
      </c>
      <c r="D20" s="173">
        <v>65</v>
      </c>
      <c r="E20" s="173">
        <v>559</v>
      </c>
      <c r="F20" s="173">
        <v>233</v>
      </c>
      <c r="G20" s="173">
        <v>39</v>
      </c>
      <c r="H20" s="173">
        <v>78</v>
      </c>
      <c r="I20" s="173">
        <v>0</v>
      </c>
      <c r="J20" s="173">
        <v>0</v>
      </c>
      <c r="K20" s="173">
        <v>0</v>
      </c>
      <c r="L20" s="173">
        <v>155</v>
      </c>
      <c r="M20" s="493" t="s">
        <v>617</v>
      </c>
      <c r="N20" s="493"/>
    </row>
    <row r="21" spans="1:14" s="48" customFormat="1" ht="19.8" thickBot="1" x14ac:dyDescent="0.3">
      <c r="A21" s="270">
        <v>4647</v>
      </c>
      <c r="B21" s="68" t="s">
        <v>625</v>
      </c>
      <c r="C21" s="246">
        <f t="shared" si="0"/>
        <v>4770</v>
      </c>
      <c r="D21" s="69">
        <v>83</v>
      </c>
      <c r="E21" s="69">
        <v>4673</v>
      </c>
      <c r="F21" s="69">
        <v>0</v>
      </c>
      <c r="G21" s="69">
        <v>0</v>
      </c>
      <c r="H21" s="69">
        <v>0</v>
      </c>
      <c r="I21" s="69">
        <v>0</v>
      </c>
      <c r="J21" s="69">
        <v>0</v>
      </c>
      <c r="K21" s="69">
        <v>14</v>
      </c>
      <c r="L21" s="69">
        <v>0</v>
      </c>
      <c r="M21" s="494" t="s">
        <v>616</v>
      </c>
      <c r="N21" s="494"/>
    </row>
    <row r="22" spans="1:14" s="48" customFormat="1" ht="39" thickBot="1" x14ac:dyDescent="0.3">
      <c r="A22" s="271">
        <v>4648</v>
      </c>
      <c r="B22" s="109" t="s">
        <v>626</v>
      </c>
      <c r="C22" s="242">
        <f>SUM(D22:L22)</f>
        <v>29576</v>
      </c>
      <c r="D22" s="173">
        <v>1962</v>
      </c>
      <c r="E22" s="173">
        <v>24592</v>
      </c>
      <c r="F22" s="173">
        <v>45</v>
      </c>
      <c r="G22" s="173">
        <v>0</v>
      </c>
      <c r="H22" s="173">
        <v>349</v>
      </c>
      <c r="I22" s="173">
        <v>276</v>
      </c>
      <c r="J22" s="173">
        <v>0</v>
      </c>
      <c r="K22" s="173">
        <v>336</v>
      </c>
      <c r="L22" s="173">
        <v>2016</v>
      </c>
      <c r="M22" s="493" t="s">
        <v>615</v>
      </c>
      <c r="N22" s="493"/>
    </row>
    <row r="23" spans="1:14" s="48" customFormat="1" ht="19.8" thickBot="1" x14ac:dyDescent="0.3">
      <c r="A23" s="270">
        <v>4651</v>
      </c>
      <c r="B23" s="68" t="s">
        <v>627</v>
      </c>
      <c r="C23" s="246">
        <f>SUM(D23:L23)</f>
        <v>0</v>
      </c>
      <c r="D23" s="69">
        <v>0</v>
      </c>
      <c r="E23" s="69">
        <v>0</v>
      </c>
      <c r="F23" s="69">
        <v>0</v>
      </c>
      <c r="G23" s="69">
        <v>0</v>
      </c>
      <c r="H23" s="69">
        <v>0</v>
      </c>
      <c r="I23" s="69">
        <v>0</v>
      </c>
      <c r="J23" s="69">
        <v>0</v>
      </c>
      <c r="K23" s="69">
        <v>0</v>
      </c>
      <c r="L23" s="69">
        <v>0</v>
      </c>
      <c r="M23" s="494" t="s">
        <v>614</v>
      </c>
      <c r="N23" s="494"/>
    </row>
    <row r="24" spans="1:14" s="48" customFormat="1" ht="19.8" thickBot="1" x14ac:dyDescent="0.3">
      <c r="A24" s="271">
        <v>4652</v>
      </c>
      <c r="B24" s="109" t="s">
        <v>628</v>
      </c>
      <c r="C24" s="242">
        <f t="shared" si="0"/>
        <v>1668</v>
      </c>
      <c r="D24" s="173">
        <v>84</v>
      </c>
      <c r="E24" s="173">
        <v>0</v>
      </c>
      <c r="F24" s="173">
        <v>1584</v>
      </c>
      <c r="G24" s="173">
        <v>0</v>
      </c>
      <c r="H24" s="173">
        <v>0</v>
      </c>
      <c r="I24" s="173">
        <v>0</v>
      </c>
      <c r="J24" s="173">
        <v>0</v>
      </c>
      <c r="K24" s="173">
        <v>0</v>
      </c>
      <c r="L24" s="173">
        <v>0</v>
      </c>
      <c r="M24" s="493" t="s">
        <v>613</v>
      </c>
      <c r="N24" s="493"/>
    </row>
    <row r="25" spans="1:14" s="48" customFormat="1" ht="19.8" thickBot="1" x14ac:dyDescent="0.3">
      <c r="A25" s="270">
        <v>4653</v>
      </c>
      <c r="B25" s="68" t="s">
        <v>629</v>
      </c>
      <c r="C25" s="246">
        <f t="shared" si="0"/>
        <v>1845</v>
      </c>
      <c r="D25" s="69">
        <v>347</v>
      </c>
      <c r="E25" s="69">
        <v>1358</v>
      </c>
      <c r="F25" s="69">
        <v>0</v>
      </c>
      <c r="G25" s="69">
        <v>0</v>
      </c>
      <c r="H25" s="69">
        <v>136</v>
      </c>
      <c r="I25" s="69">
        <v>0</v>
      </c>
      <c r="J25" s="69">
        <v>0</v>
      </c>
      <c r="K25" s="69">
        <v>0</v>
      </c>
      <c r="L25" s="69">
        <v>4</v>
      </c>
      <c r="M25" s="483" t="s">
        <v>612</v>
      </c>
      <c r="N25" s="484"/>
    </row>
    <row r="26" spans="1:14" s="48" customFormat="1" ht="14.4" thickBot="1" x14ac:dyDescent="0.3">
      <c r="A26" s="271">
        <v>4659</v>
      </c>
      <c r="B26" s="109" t="s">
        <v>630</v>
      </c>
      <c r="C26" s="242">
        <f t="shared" si="0"/>
        <v>9823</v>
      </c>
      <c r="D26" s="173">
        <v>1806</v>
      </c>
      <c r="E26" s="173">
        <v>7387</v>
      </c>
      <c r="F26" s="173">
        <v>0</v>
      </c>
      <c r="G26" s="173">
        <v>0</v>
      </c>
      <c r="H26" s="173">
        <v>38</v>
      </c>
      <c r="I26" s="173">
        <v>0</v>
      </c>
      <c r="J26" s="173">
        <v>0</v>
      </c>
      <c r="K26" s="173">
        <v>0</v>
      </c>
      <c r="L26" s="173">
        <v>592</v>
      </c>
      <c r="M26" s="493" t="s">
        <v>564</v>
      </c>
      <c r="N26" s="493"/>
    </row>
    <row r="27" spans="1:14" s="48" customFormat="1" ht="19.8" thickBot="1" x14ac:dyDescent="0.3">
      <c r="A27" s="270">
        <v>4661</v>
      </c>
      <c r="B27" s="68" t="s">
        <v>631</v>
      </c>
      <c r="C27" s="246">
        <f t="shared" si="0"/>
        <v>2704</v>
      </c>
      <c r="D27" s="69">
        <v>0</v>
      </c>
      <c r="E27" s="69">
        <v>776</v>
      </c>
      <c r="F27" s="69">
        <v>1856</v>
      </c>
      <c r="G27" s="69">
        <v>0</v>
      </c>
      <c r="H27" s="69">
        <v>47</v>
      </c>
      <c r="I27" s="69">
        <v>0</v>
      </c>
      <c r="J27" s="69">
        <v>0</v>
      </c>
      <c r="K27" s="69">
        <v>0</v>
      </c>
      <c r="L27" s="69">
        <v>25</v>
      </c>
      <c r="M27" s="483" t="s">
        <v>611</v>
      </c>
      <c r="N27" s="484"/>
    </row>
    <row r="28" spans="1:14" s="48" customFormat="1" ht="14.4" thickBot="1" x14ac:dyDescent="0.3">
      <c r="A28" s="271">
        <v>4662</v>
      </c>
      <c r="B28" s="109" t="s">
        <v>555</v>
      </c>
      <c r="C28" s="242">
        <f t="shared" si="0"/>
        <v>0</v>
      </c>
      <c r="D28" s="173">
        <v>0</v>
      </c>
      <c r="E28" s="173">
        <v>0</v>
      </c>
      <c r="F28" s="173">
        <v>0</v>
      </c>
      <c r="G28" s="173">
        <v>0</v>
      </c>
      <c r="H28" s="173">
        <v>0</v>
      </c>
      <c r="I28" s="173">
        <v>0</v>
      </c>
      <c r="J28" s="173">
        <v>0</v>
      </c>
      <c r="K28" s="173">
        <v>0</v>
      </c>
      <c r="L28" s="173">
        <v>0</v>
      </c>
      <c r="M28" s="493" t="s">
        <v>565</v>
      </c>
      <c r="N28" s="493"/>
    </row>
    <row r="29" spans="1:14" s="48" customFormat="1" ht="19.8" thickBot="1" x14ac:dyDescent="0.3">
      <c r="A29" s="270">
        <v>4663</v>
      </c>
      <c r="B29" s="68" t="s">
        <v>632</v>
      </c>
      <c r="C29" s="246">
        <f t="shared" si="0"/>
        <v>13603</v>
      </c>
      <c r="D29" s="69">
        <v>1766</v>
      </c>
      <c r="E29" s="69">
        <v>10604</v>
      </c>
      <c r="F29" s="69">
        <v>284</v>
      </c>
      <c r="G29" s="69">
        <v>0</v>
      </c>
      <c r="H29" s="69">
        <v>288</v>
      </c>
      <c r="I29" s="69">
        <v>0</v>
      </c>
      <c r="J29" s="69">
        <v>12</v>
      </c>
      <c r="K29" s="69">
        <v>644</v>
      </c>
      <c r="L29" s="69">
        <v>5</v>
      </c>
      <c r="M29" s="483" t="s">
        <v>610</v>
      </c>
      <c r="N29" s="484"/>
    </row>
    <row r="30" spans="1:14" s="48" customFormat="1" ht="14.4" thickBot="1" x14ac:dyDescent="0.3">
      <c r="A30" s="271">
        <v>4690</v>
      </c>
      <c r="B30" s="109" t="s">
        <v>556</v>
      </c>
      <c r="C30" s="242">
        <f t="shared" si="0"/>
        <v>1206</v>
      </c>
      <c r="D30" s="173">
        <v>15</v>
      </c>
      <c r="E30" s="173">
        <v>728</v>
      </c>
      <c r="F30" s="173">
        <v>0</v>
      </c>
      <c r="G30" s="173">
        <v>0</v>
      </c>
      <c r="H30" s="173">
        <v>121</v>
      </c>
      <c r="I30" s="173">
        <v>114</v>
      </c>
      <c r="J30" s="173">
        <v>0</v>
      </c>
      <c r="K30" s="173">
        <v>0</v>
      </c>
      <c r="L30" s="173">
        <v>228</v>
      </c>
      <c r="M30" s="493" t="s">
        <v>566</v>
      </c>
      <c r="N30" s="493"/>
    </row>
    <row r="31" spans="1:14" s="48" customFormat="1" ht="19.8" thickBot="1" x14ac:dyDescent="0.3">
      <c r="A31" s="270">
        <v>4691</v>
      </c>
      <c r="B31" s="68" t="s">
        <v>633</v>
      </c>
      <c r="C31" s="246">
        <f t="shared" si="0"/>
        <v>494</v>
      </c>
      <c r="D31" s="69">
        <v>128</v>
      </c>
      <c r="E31" s="69">
        <v>265</v>
      </c>
      <c r="F31" s="69">
        <v>0</v>
      </c>
      <c r="G31" s="69">
        <v>0</v>
      </c>
      <c r="H31" s="69">
        <v>10</v>
      </c>
      <c r="I31" s="69">
        <v>0</v>
      </c>
      <c r="J31" s="69">
        <v>4</v>
      </c>
      <c r="K31" s="69">
        <v>17</v>
      </c>
      <c r="L31" s="69">
        <v>70</v>
      </c>
      <c r="M31" s="483" t="s">
        <v>609</v>
      </c>
      <c r="N31" s="484"/>
    </row>
    <row r="32" spans="1:14" s="48" customFormat="1" ht="19.2" customHeight="1" thickBot="1" x14ac:dyDescent="0.3">
      <c r="A32" s="271">
        <v>4692</v>
      </c>
      <c r="B32" s="109" t="s">
        <v>634</v>
      </c>
      <c r="C32" s="242">
        <f t="shared" si="0"/>
        <v>1636</v>
      </c>
      <c r="D32" s="173">
        <v>92</v>
      </c>
      <c r="E32" s="173">
        <v>1512</v>
      </c>
      <c r="F32" s="173">
        <v>0</v>
      </c>
      <c r="G32" s="173">
        <v>0</v>
      </c>
      <c r="H32" s="173">
        <v>0</v>
      </c>
      <c r="I32" s="173">
        <v>0</v>
      </c>
      <c r="J32" s="173">
        <v>32</v>
      </c>
      <c r="K32" s="173">
        <v>0</v>
      </c>
      <c r="L32" s="173">
        <v>0</v>
      </c>
      <c r="M32" s="493" t="s">
        <v>608</v>
      </c>
      <c r="N32" s="493"/>
    </row>
    <row r="33" spans="1:14" s="48" customFormat="1" ht="14.4" thickBot="1" x14ac:dyDescent="0.3">
      <c r="A33" s="270">
        <v>4712</v>
      </c>
      <c r="B33" s="68" t="s">
        <v>557</v>
      </c>
      <c r="C33" s="246">
        <v>0</v>
      </c>
      <c r="D33" s="69">
        <v>0</v>
      </c>
      <c r="E33" s="69">
        <v>0</v>
      </c>
      <c r="F33" s="69">
        <v>0</v>
      </c>
      <c r="G33" s="69">
        <v>0</v>
      </c>
      <c r="H33" s="69">
        <v>0</v>
      </c>
      <c r="I33" s="69">
        <v>0</v>
      </c>
      <c r="J33" s="69">
        <v>0</v>
      </c>
      <c r="K33" s="69">
        <v>0</v>
      </c>
      <c r="L33" s="69">
        <v>0</v>
      </c>
      <c r="M33" s="483" t="s">
        <v>567</v>
      </c>
      <c r="N33" s="484"/>
    </row>
    <row r="34" spans="1:14" s="48" customFormat="1" ht="14.4" thickBot="1" x14ac:dyDescent="0.3">
      <c r="A34" s="271">
        <v>4714</v>
      </c>
      <c r="B34" s="109" t="s">
        <v>558</v>
      </c>
      <c r="C34" s="242">
        <f t="shared" si="0"/>
        <v>164983</v>
      </c>
      <c r="D34" s="173">
        <v>3023</v>
      </c>
      <c r="E34" s="173">
        <v>152062</v>
      </c>
      <c r="F34" s="173">
        <v>2518</v>
      </c>
      <c r="G34" s="173">
        <v>81</v>
      </c>
      <c r="H34" s="173">
        <v>2865</v>
      </c>
      <c r="I34" s="173">
        <v>0</v>
      </c>
      <c r="J34" s="173">
        <v>4</v>
      </c>
      <c r="K34" s="173">
        <v>622</v>
      </c>
      <c r="L34" s="173">
        <v>3808</v>
      </c>
      <c r="M34" s="493" t="s">
        <v>568</v>
      </c>
      <c r="N34" s="493"/>
    </row>
    <row r="35" spans="1:14" s="48" customFormat="1" ht="14.4" customHeight="1" thickBot="1" x14ac:dyDescent="0.3">
      <c r="A35" s="270">
        <v>4719</v>
      </c>
      <c r="B35" s="68" t="s">
        <v>659</v>
      </c>
      <c r="C35" s="246">
        <f t="shared" si="0"/>
        <v>1314</v>
      </c>
      <c r="D35" s="69">
        <v>69</v>
      </c>
      <c r="E35" s="69">
        <v>1018</v>
      </c>
      <c r="F35" s="69">
        <v>0</v>
      </c>
      <c r="G35" s="69">
        <v>0</v>
      </c>
      <c r="H35" s="69">
        <v>65</v>
      </c>
      <c r="I35" s="69">
        <v>23</v>
      </c>
      <c r="J35" s="69">
        <v>0</v>
      </c>
      <c r="K35" s="69">
        <v>139</v>
      </c>
      <c r="L35" s="69">
        <v>0</v>
      </c>
      <c r="M35" s="483" t="s">
        <v>607</v>
      </c>
      <c r="N35" s="484"/>
    </row>
    <row r="36" spans="1:14" s="48" customFormat="1" ht="14.4" thickBot="1" x14ac:dyDescent="0.3">
      <c r="A36" s="271">
        <v>4720</v>
      </c>
      <c r="B36" s="109" t="s">
        <v>636</v>
      </c>
      <c r="C36" s="242">
        <f t="shared" si="0"/>
        <v>35790</v>
      </c>
      <c r="D36" s="173">
        <v>417</v>
      </c>
      <c r="E36" s="173">
        <v>32607</v>
      </c>
      <c r="F36" s="173">
        <v>493</v>
      </c>
      <c r="G36" s="173">
        <v>36</v>
      </c>
      <c r="H36" s="173">
        <v>1420</v>
      </c>
      <c r="I36" s="173">
        <v>0</v>
      </c>
      <c r="J36" s="173">
        <v>212</v>
      </c>
      <c r="K36" s="173">
        <v>484</v>
      </c>
      <c r="L36" s="173">
        <v>121</v>
      </c>
      <c r="M36" s="493" t="s">
        <v>606</v>
      </c>
      <c r="N36" s="493"/>
    </row>
    <row r="37" spans="1:14" s="48" customFormat="1" ht="14.4" thickBot="1" x14ac:dyDescent="0.3">
      <c r="A37" s="270">
        <v>4722</v>
      </c>
      <c r="B37" s="68" t="s">
        <v>646</v>
      </c>
      <c r="C37" s="246">
        <f t="shared" si="0"/>
        <v>1145</v>
      </c>
      <c r="D37" s="69">
        <v>10</v>
      </c>
      <c r="E37" s="69">
        <v>1061</v>
      </c>
      <c r="F37" s="69">
        <v>0</v>
      </c>
      <c r="G37" s="69">
        <v>0</v>
      </c>
      <c r="H37" s="69">
        <v>10</v>
      </c>
      <c r="I37" s="69">
        <v>0</v>
      </c>
      <c r="J37" s="69">
        <v>0</v>
      </c>
      <c r="K37" s="69">
        <v>26</v>
      </c>
      <c r="L37" s="69">
        <v>38</v>
      </c>
      <c r="M37" s="483" t="s">
        <v>605</v>
      </c>
      <c r="N37" s="484"/>
    </row>
    <row r="38" spans="1:14" s="48" customFormat="1" x14ac:dyDescent="0.25">
      <c r="A38" s="272">
        <v>4723</v>
      </c>
      <c r="B38" s="264" t="s">
        <v>645</v>
      </c>
      <c r="C38" s="394">
        <f t="shared" si="0"/>
        <v>1511</v>
      </c>
      <c r="D38" s="162">
        <v>2</v>
      </c>
      <c r="E38" s="162">
        <v>1392</v>
      </c>
      <c r="F38" s="162">
        <v>71</v>
      </c>
      <c r="G38" s="162">
        <v>0</v>
      </c>
      <c r="H38" s="162">
        <v>0</v>
      </c>
      <c r="I38" s="162">
        <v>0</v>
      </c>
      <c r="J38" s="162">
        <v>0</v>
      </c>
      <c r="K38" s="162">
        <v>32</v>
      </c>
      <c r="L38" s="162">
        <v>14</v>
      </c>
      <c r="M38" s="498" t="s">
        <v>604</v>
      </c>
      <c r="N38" s="498"/>
    </row>
    <row r="39" spans="1:14" customFormat="1" ht="14.4" thickBot="1" x14ac:dyDescent="0.3">
      <c r="A39" s="270">
        <v>4724</v>
      </c>
      <c r="B39" s="68" t="s">
        <v>644</v>
      </c>
      <c r="C39" s="244">
        <f t="shared" si="0"/>
        <v>3706</v>
      </c>
      <c r="D39" s="69">
        <v>0</v>
      </c>
      <c r="E39" s="69">
        <v>3647</v>
      </c>
      <c r="F39" s="69">
        <v>0</v>
      </c>
      <c r="G39" s="69">
        <v>0</v>
      </c>
      <c r="H39" s="69">
        <v>0</v>
      </c>
      <c r="I39" s="69">
        <v>0</v>
      </c>
      <c r="J39" s="69">
        <v>59</v>
      </c>
      <c r="K39" s="69">
        <v>0</v>
      </c>
      <c r="L39" s="69">
        <v>0</v>
      </c>
      <c r="M39" s="483" t="s">
        <v>603</v>
      </c>
      <c r="N39" s="484"/>
    </row>
    <row r="40" spans="1:14" s="48" customFormat="1" ht="14.4" thickBot="1" x14ac:dyDescent="0.3">
      <c r="A40" s="271">
        <v>4725</v>
      </c>
      <c r="B40" s="109" t="s">
        <v>643</v>
      </c>
      <c r="C40" s="242">
        <f t="shared" si="0"/>
        <v>2343</v>
      </c>
      <c r="D40" s="173">
        <v>0</v>
      </c>
      <c r="E40" s="173">
        <v>2161</v>
      </c>
      <c r="F40" s="173">
        <v>102</v>
      </c>
      <c r="G40" s="173">
        <v>0</v>
      </c>
      <c r="H40" s="173">
        <v>50</v>
      </c>
      <c r="I40" s="173">
        <v>0</v>
      </c>
      <c r="J40" s="173">
        <v>0</v>
      </c>
      <c r="K40" s="173">
        <v>30</v>
      </c>
      <c r="L40" s="173">
        <v>0</v>
      </c>
      <c r="M40" s="493" t="s">
        <v>602</v>
      </c>
      <c r="N40" s="493"/>
    </row>
    <row r="41" spans="1:14" s="48" customFormat="1" ht="14.4" thickBot="1" x14ac:dyDescent="0.3">
      <c r="A41" s="270">
        <v>4726</v>
      </c>
      <c r="B41" s="68" t="s">
        <v>559</v>
      </c>
      <c r="C41" s="246">
        <f t="shared" si="0"/>
        <v>7976</v>
      </c>
      <c r="D41" s="69">
        <v>274</v>
      </c>
      <c r="E41" s="69">
        <v>7064</v>
      </c>
      <c r="F41" s="69">
        <v>0</v>
      </c>
      <c r="G41" s="69">
        <v>0</v>
      </c>
      <c r="H41" s="69">
        <v>285</v>
      </c>
      <c r="I41" s="69">
        <v>0</v>
      </c>
      <c r="J41" s="69">
        <v>0</v>
      </c>
      <c r="K41" s="69">
        <v>353</v>
      </c>
      <c r="L41" s="69">
        <v>0</v>
      </c>
      <c r="M41" s="483" t="s">
        <v>569</v>
      </c>
      <c r="N41" s="484"/>
    </row>
    <row r="42" spans="1:14" s="48" customFormat="1" ht="14.4" thickBot="1" x14ac:dyDescent="0.3">
      <c r="A42" s="271">
        <v>4727</v>
      </c>
      <c r="B42" s="109" t="s">
        <v>642</v>
      </c>
      <c r="C42" s="242">
        <f t="shared" si="0"/>
        <v>799</v>
      </c>
      <c r="D42" s="173">
        <v>50</v>
      </c>
      <c r="E42" s="173">
        <v>691</v>
      </c>
      <c r="F42" s="173">
        <v>0</v>
      </c>
      <c r="G42" s="173">
        <v>0</v>
      </c>
      <c r="H42" s="173">
        <v>0</v>
      </c>
      <c r="I42" s="173">
        <v>0</v>
      </c>
      <c r="J42" s="173">
        <v>12</v>
      </c>
      <c r="K42" s="173">
        <v>25</v>
      </c>
      <c r="L42" s="173">
        <v>21</v>
      </c>
      <c r="M42" s="493" t="s">
        <v>601</v>
      </c>
      <c r="N42" s="493"/>
    </row>
    <row r="43" spans="1:14" s="48" customFormat="1" ht="14.4" thickBot="1" x14ac:dyDescent="0.3">
      <c r="A43" s="270">
        <v>4728</v>
      </c>
      <c r="B43" s="68" t="s">
        <v>647</v>
      </c>
      <c r="C43" s="246">
        <f t="shared" si="0"/>
        <v>7636</v>
      </c>
      <c r="D43" s="69">
        <v>173</v>
      </c>
      <c r="E43" s="69">
        <v>3925</v>
      </c>
      <c r="F43" s="69">
        <v>0</v>
      </c>
      <c r="G43" s="69">
        <v>0</v>
      </c>
      <c r="H43" s="69">
        <v>245</v>
      </c>
      <c r="I43" s="69">
        <v>0</v>
      </c>
      <c r="J43" s="69">
        <v>2379</v>
      </c>
      <c r="K43" s="69">
        <v>47</v>
      </c>
      <c r="L43" s="69">
        <v>867</v>
      </c>
      <c r="M43" s="483" t="s">
        <v>600</v>
      </c>
      <c r="N43" s="484"/>
    </row>
    <row r="44" spans="1:14" s="48" customFormat="1" ht="14.4" thickBot="1" x14ac:dyDescent="0.3">
      <c r="A44" s="271">
        <v>4729</v>
      </c>
      <c r="B44" s="109" t="s">
        <v>656</v>
      </c>
      <c r="C44" s="242">
        <f t="shared" si="0"/>
        <v>2714</v>
      </c>
      <c r="D44" s="173">
        <v>60</v>
      </c>
      <c r="E44" s="173">
        <v>2538</v>
      </c>
      <c r="F44" s="173">
        <v>22</v>
      </c>
      <c r="G44" s="173">
        <v>0</v>
      </c>
      <c r="H44" s="173">
        <v>9</v>
      </c>
      <c r="I44" s="173">
        <v>0</v>
      </c>
      <c r="J44" s="173">
        <v>22</v>
      </c>
      <c r="K44" s="173">
        <v>13</v>
      </c>
      <c r="L44" s="173">
        <v>50</v>
      </c>
      <c r="M44" s="493" t="s">
        <v>658</v>
      </c>
      <c r="N44" s="493"/>
    </row>
    <row r="45" spans="1:14" s="48" customFormat="1" ht="14.4" thickBot="1" x14ac:dyDescent="0.3">
      <c r="A45" s="270">
        <v>4730</v>
      </c>
      <c r="B45" s="68" t="s">
        <v>641</v>
      </c>
      <c r="C45" s="246">
        <f t="shared" si="0"/>
        <v>25</v>
      </c>
      <c r="D45" s="69">
        <v>3</v>
      </c>
      <c r="E45" s="69">
        <v>0</v>
      </c>
      <c r="F45" s="69">
        <v>0</v>
      </c>
      <c r="G45" s="69">
        <v>0</v>
      </c>
      <c r="H45" s="69">
        <v>0</v>
      </c>
      <c r="I45" s="69">
        <v>0</v>
      </c>
      <c r="J45" s="69">
        <v>22</v>
      </c>
      <c r="K45" s="69">
        <v>0</v>
      </c>
      <c r="L45" s="69">
        <v>0</v>
      </c>
      <c r="M45" s="483" t="s">
        <v>599</v>
      </c>
      <c r="N45" s="484"/>
    </row>
    <row r="46" spans="1:14" s="48" customFormat="1" ht="19.8" thickBot="1" x14ac:dyDescent="0.3">
      <c r="A46" s="271">
        <v>4741</v>
      </c>
      <c r="B46" s="109" t="s">
        <v>648</v>
      </c>
      <c r="C46" s="242">
        <f t="shared" si="0"/>
        <v>30220</v>
      </c>
      <c r="D46" s="173">
        <v>614</v>
      </c>
      <c r="E46" s="173">
        <v>28682</v>
      </c>
      <c r="F46" s="173">
        <v>0</v>
      </c>
      <c r="G46" s="173">
        <v>0</v>
      </c>
      <c r="H46" s="173">
        <v>135</v>
      </c>
      <c r="I46" s="173">
        <v>0</v>
      </c>
      <c r="J46" s="173">
        <v>11</v>
      </c>
      <c r="K46" s="173">
        <v>271</v>
      </c>
      <c r="L46" s="173">
        <v>507</v>
      </c>
      <c r="M46" s="493" t="s">
        <v>598</v>
      </c>
      <c r="N46" s="493"/>
    </row>
    <row r="47" spans="1:14" s="48" customFormat="1" ht="14.4" thickBot="1" x14ac:dyDescent="0.3">
      <c r="A47" s="270">
        <v>4742</v>
      </c>
      <c r="B47" s="68" t="s">
        <v>644</v>
      </c>
      <c r="C47" s="246">
        <f t="shared" si="0"/>
        <v>0</v>
      </c>
      <c r="D47" s="69">
        <v>0</v>
      </c>
      <c r="E47" s="69">
        <v>0</v>
      </c>
      <c r="F47" s="69">
        <v>0</v>
      </c>
      <c r="G47" s="69">
        <v>0</v>
      </c>
      <c r="H47" s="69">
        <v>0</v>
      </c>
      <c r="I47" s="69">
        <v>0</v>
      </c>
      <c r="J47" s="69">
        <v>0</v>
      </c>
      <c r="K47" s="69">
        <v>0</v>
      </c>
      <c r="L47" s="69">
        <v>0</v>
      </c>
      <c r="M47" s="483" t="s">
        <v>603</v>
      </c>
      <c r="N47" s="484"/>
    </row>
    <row r="48" spans="1:14" s="48" customFormat="1" ht="19.95" customHeight="1" thickBot="1" x14ac:dyDescent="0.3">
      <c r="A48" s="271">
        <v>4751</v>
      </c>
      <c r="B48" s="109" t="s">
        <v>640</v>
      </c>
      <c r="C48" s="242">
        <f>SUM(D48:L48)</f>
        <v>204585</v>
      </c>
      <c r="D48" s="173">
        <v>17671</v>
      </c>
      <c r="E48" s="173">
        <v>127181</v>
      </c>
      <c r="F48" s="173">
        <v>0</v>
      </c>
      <c r="G48" s="173">
        <v>0</v>
      </c>
      <c r="H48" s="173">
        <v>6259</v>
      </c>
      <c r="I48" s="173">
        <v>37099</v>
      </c>
      <c r="J48" s="173">
        <v>271</v>
      </c>
      <c r="K48" s="173">
        <v>5748</v>
      </c>
      <c r="L48" s="173">
        <v>10356</v>
      </c>
      <c r="M48" s="493" t="s">
        <v>597</v>
      </c>
      <c r="N48" s="493"/>
    </row>
    <row r="49" spans="1:14" ht="39" thickBot="1" x14ac:dyDescent="0.3">
      <c r="A49" s="270">
        <v>4752</v>
      </c>
      <c r="B49" s="68" t="s">
        <v>639</v>
      </c>
      <c r="C49" s="246">
        <f>SUM(D49:L49)</f>
        <v>163869</v>
      </c>
      <c r="D49" s="69">
        <v>20190</v>
      </c>
      <c r="E49" s="69">
        <v>103493</v>
      </c>
      <c r="F49" s="69">
        <v>15355</v>
      </c>
      <c r="G49" s="69">
        <v>0</v>
      </c>
      <c r="H49" s="69">
        <v>3483</v>
      </c>
      <c r="I49" s="69">
        <v>0</v>
      </c>
      <c r="J49" s="69">
        <v>4186</v>
      </c>
      <c r="K49" s="69">
        <v>6531</v>
      </c>
      <c r="L49" s="69">
        <v>10631</v>
      </c>
      <c r="M49" s="483" t="s">
        <v>596</v>
      </c>
      <c r="N49" s="484"/>
    </row>
    <row r="50" spans="1:14" ht="19.95" customHeight="1" thickBot="1" x14ac:dyDescent="0.3">
      <c r="A50" s="271">
        <v>4753</v>
      </c>
      <c r="B50" s="109" t="s">
        <v>638</v>
      </c>
      <c r="C50" s="242">
        <f t="shared" ref="C50:C64" si="1">SUM(D50:L50)</f>
        <v>4545</v>
      </c>
      <c r="D50" s="173">
        <v>143</v>
      </c>
      <c r="E50" s="173">
        <v>4081</v>
      </c>
      <c r="F50" s="173">
        <v>0</v>
      </c>
      <c r="G50" s="173">
        <v>0</v>
      </c>
      <c r="H50" s="173">
        <v>117</v>
      </c>
      <c r="I50" s="173">
        <v>0</v>
      </c>
      <c r="J50" s="173">
        <v>0</v>
      </c>
      <c r="K50" s="173">
        <v>184</v>
      </c>
      <c r="L50" s="173">
        <v>20</v>
      </c>
      <c r="M50" s="493" t="s">
        <v>595</v>
      </c>
      <c r="N50" s="493"/>
    </row>
    <row r="51" spans="1:14" ht="14.4" thickBot="1" x14ac:dyDescent="0.3">
      <c r="A51" s="270">
        <v>4754</v>
      </c>
      <c r="B51" s="68" t="s">
        <v>560</v>
      </c>
      <c r="C51" s="246">
        <f t="shared" si="1"/>
        <v>32480</v>
      </c>
      <c r="D51" s="69">
        <v>7487</v>
      </c>
      <c r="E51" s="69">
        <v>23063</v>
      </c>
      <c r="F51" s="69">
        <v>22</v>
      </c>
      <c r="G51" s="69">
        <v>0</v>
      </c>
      <c r="H51" s="69">
        <v>66</v>
      </c>
      <c r="I51" s="69">
        <v>0</v>
      </c>
      <c r="J51" s="69">
        <v>0</v>
      </c>
      <c r="K51" s="69">
        <v>794</v>
      </c>
      <c r="L51" s="69">
        <v>1048</v>
      </c>
      <c r="M51" s="483" t="s">
        <v>570</v>
      </c>
      <c r="N51" s="484"/>
    </row>
    <row r="52" spans="1:14" ht="19.8" thickBot="1" x14ac:dyDescent="0.3">
      <c r="A52" s="271">
        <v>4755</v>
      </c>
      <c r="B52" s="109" t="s">
        <v>655</v>
      </c>
      <c r="C52" s="242">
        <f t="shared" si="1"/>
        <v>59853</v>
      </c>
      <c r="D52" s="173">
        <v>6463</v>
      </c>
      <c r="E52" s="173">
        <v>49830</v>
      </c>
      <c r="F52" s="173">
        <v>0</v>
      </c>
      <c r="G52" s="173">
        <v>1810</v>
      </c>
      <c r="H52" s="173">
        <v>166</v>
      </c>
      <c r="I52" s="173">
        <v>0</v>
      </c>
      <c r="J52" s="173">
        <v>0</v>
      </c>
      <c r="K52" s="173">
        <v>614</v>
      </c>
      <c r="L52" s="173">
        <v>970</v>
      </c>
      <c r="M52" s="493" t="s">
        <v>594</v>
      </c>
      <c r="N52" s="493"/>
    </row>
    <row r="53" spans="1:14" ht="14.4" thickBot="1" x14ac:dyDescent="0.3">
      <c r="A53" s="270">
        <v>4756</v>
      </c>
      <c r="B53" s="68" t="s">
        <v>649</v>
      </c>
      <c r="C53" s="246">
        <f t="shared" si="1"/>
        <v>6027</v>
      </c>
      <c r="D53" s="69">
        <v>0</v>
      </c>
      <c r="E53" s="69">
        <v>6027</v>
      </c>
      <c r="F53" s="69">
        <v>0</v>
      </c>
      <c r="G53" s="69">
        <v>0</v>
      </c>
      <c r="H53" s="69">
        <v>0</v>
      </c>
      <c r="I53" s="69">
        <v>0</v>
      </c>
      <c r="J53" s="69">
        <v>0</v>
      </c>
      <c r="K53" s="69">
        <v>0</v>
      </c>
      <c r="L53" s="69">
        <v>0</v>
      </c>
      <c r="M53" s="483" t="s">
        <v>593</v>
      </c>
      <c r="N53" s="484"/>
    </row>
    <row r="54" spans="1:14" ht="19.95" customHeight="1" thickBot="1" x14ac:dyDescent="0.3">
      <c r="A54" s="271">
        <v>4761</v>
      </c>
      <c r="B54" s="109" t="s">
        <v>650</v>
      </c>
      <c r="C54" s="242">
        <f t="shared" si="1"/>
        <v>18518</v>
      </c>
      <c r="D54" s="173">
        <v>3738</v>
      </c>
      <c r="E54" s="173">
        <v>13191</v>
      </c>
      <c r="F54" s="173">
        <v>0</v>
      </c>
      <c r="G54" s="173">
        <v>0</v>
      </c>
      <c r="H54" s="173">
        <v>234</v>
      </c>
      <c r="I54" s="173">
        <v>0</v>
      </c>
      <c r="J54" s="173">
        <v>0</v>
      </c>
      <c r="K54" s="173">
        <v>825</v>
      </c>
      <c r="L54" s="173">
        <v>530</v>
      </c>
      <c r="M54" s="493" t="s">
        <v>592</v>
      </c>
      <c r="N54" s="493"/>
    </row>
    <row r="55" spans="1:14" ht="19.95" customHeight="1" thickBot="1" x14ac:dyDescent="0.3">
      <c r="A55" s="270">
        <v>4762</v>
      </c>
      <c r="B55" s="68" t="s">
        <v>651</v>
      </c>
      <c r="C55" s="246">
        <f t="shared" si="1"/>
        <v>2103</v>
      </c>
      <c r="D55" s="69">
        <v>127</v>
      </c>
      <c r="E55" s="69">
        <v>152</v>
      </c>
      <c r="F55" s="69">
        <v>253</v>
      </c>
      <c r="G55" s="69">
        <v>0</v>
      </c>
      <c r="H55" s="69">
        <v>203</v>
      </c>
      <c r="I55" s="69">
        <v>0</v>
      </c>
      <c r="J55" s="69">
        <v>253</v>
      </c>
      <c r="K55" s="69">
        <v>608</v>
      </c>
      <c r="L55" s="69">
        <v>507</v>
      </c>
      <c r="M55" s="483" t="s">
        <v>591</v>
      </c>
      <c r="N55" s="484"/>
    </row>
    <row r="56" spans="1:14" ht="29.4" thickBot="1" x14ac:dyDescent="0.3">
      <c r="A56" s="271">
        <v>4763</v>
      </c>
      <c r="B56" s="109" t="s">
        <v>652</v>
      </c>
      <c r="C56" s="242">
        <f t="shared" si="1"/>
        <v>12345</v>
      </c>
      <c r="D56" s="173">
        <v>453</v>
      </c>
      <c r="E56" s="173">
        <v>11583</v>
      </c>
      <c r="F56" s="173">
        <v>0</v>
      </c>
      <c r="G56" s="173">
        <v>185</v>
      </c>
      <c r="H56" s="173">
        <v>0</v>
      </c>
      <c r="I56" s="173">
        <v>0</v>
      </c>
      <c r="J56" s="173">
        <v>0</v>
      </c>
      <c r="K56" s="173">
        <v>0</v>
      </c>
      <c r="L56" s="173">
        <v>124</v>
      </c>
      <c r="M56" s="493" t="s">
        <v>590</v>
      </c>
      <c r="N56" s="493"/>
    </row>
    <row r="57" spans="1:14" ht="14.4" thickBot="1" x14ac:dyDescent="0.3">
      <c r="A57" s="270">
        <v>4764</v>
      </c>
      <c r="B57" s="68" t="s">
        <v>637</v>
      </c>
      <c r="C57" s="246">
        <f t="shared" si="1"/>
        <v>7356</v>
      </c>
      <c r="D57" s="69">
        <v>139</v>
      </c>
      <c r="E57" s="69">
        <v>7135</v>
      </c>
      <c r="F57" s="69">
        <v>0</v>
      </c>
      <c r="G57" s="69">
        <v>0</v>
      </c>
      <c r="H57" s="69">
        <v>35</v>
      </c>
      <c r="I57" s="69">
        <v>0</v>
      </c>
      <c r="J57" s="69">
        <v>0</v>
      </c>
      <c r="K57" s="69">
        <v>12</v>
      </c>
      <c r="L57" s="69">
        <v>35</v>
      </c>
      <c r="M57" s="483" t="s">
        <v>589</v>
      </c>
      <c r="N57" s="484"/>
    </row>
    <row r="58" spans="1:14" ht="39" thickBot="1" x14ac:dyDescent="0.3">
      <c r="A58" s="271">
        <v>4771</v>
      </c>
      <c r="B58" s="109" t="s">
        <v>653</v>
      </c>
      <c r="C58" s="242">
        <f t="shared" si="1"/>
        <v>7776</v>
      </c>
      <c r="D58" s="173">
        <v>496</v>
      </c>
      <c r="E58" s="173">
        <v>5444</v>
      </c>
      <c r="F58" s="173">
        <v>1786</v>
      </c>
      <c r="G58" s="173">
        <v>0</v>
      </c>
      <c r="H58" s="173">
        <v>0</v>
      </c>
      <c r="I58" s="173">
        <v>0</v>
      </c>
      <c r="J58" s="173">
        <v>0</v>
      </c>
      <c r="K58" s="173">
        <v>40</v>
      </c>
      <c r="L58" s="173">
        <v>10</v>
      </c>
      <c r="M58" s="493" t="s">
        <v>588</v>
      </c>
      <c r="N58" s="493"/>
    </row>
    <row r="59" spans="1:14" ht="19.95" customHeight="1" thickBot="1" x14ac:dyDescent="0.3">
      <c r="A59" s="270">
        <v>4772</v>
      </c>
      <c r="B59" s="68" t="s">
        <v>654</v>
      </c>
      <c r="C59" s="246">
        <f t="shared" si="1"/>
        <v>48694</v>
      </c>
      <c r="D59" s="69">
        <v>8041</v>
      </c>
      <c r="E59" s="69">
        <v>38441</v>
      </c>
      <c r="F59" s="69">
        <v>0</v>
      </c>
      <c r="G59" s="69">
        <v>0</v>
      </c>
      <c r="H59" s="69">
        <v>1083</v>
      </c>
      <c r="I59" s="69">
        <v>0</v>
      </c>
      <c r="J59" s="69">
        <v>338</v>
      </c>
      <c r="K59" s="69">
        <v>791</v>
      </c>
      <c r="L59" s="69">
        <v>0</v>
      </c>
      <c r="M59" s="483" t="s">
        <v>587</v>
      </c>
      <c r="N59" s="484"/>
    </row>
    <row r="60" spans="1:14" ht="14.4" thickBot="1" x14ac:dyDescent="0.3">
      <c r="A60" s="271">
        <v>4774</v>
      </c>
      <c r="B60" s="109" t="s">
        <v>561</v>
      </c>
      <c r="C60" s="242">
        <f t="shared" si="1"/>
        <v>2469</v>
      </c>
      <c r="D60" s="173">
        <v>11</v>
      </c>
      <c r="E60" s="173">
        <v>2432</v>
      </c>
      <c r="F60" s="173">
        <v>0</v>
      </c>
      <c r="G60" s="173">
        <v>0</v>
      </c>
      <c r="H60" s="173">
        <v>21</v>
      </c>
      <c r="I60" s="173">
        <v>0</v>
      </c>
      <c r="J60" s="173">
        <v>0</v>
      </c>
      <c r="K60" s="173">
        <v>0</v>
      </c>
      <c r="L60" s="173">
        <v>5</v>
      </c>
      <c r="M60" s="493" t="s">
        <v>571</v>
      </c>
      <c r="N60" s="493"/>
    </row>
    <row r="61" spans="1:14" ht="19.95" customHeight="1" thickBot="1" x14ac:dyDescent="0.3">
      <c r="A61" s="270">
        <v>4775</v>
      </c>
      <c r="B61" s="68" t="s">
        <v>583</v>
      </c>
      <c r="C61" s="246">
        <f t="shared" si="1"/>
        <v>33967</v>
      </c>
      <c r="D61" s="69">
        <v>1293</v>
      </c>
      <c r="E61" s="69">
        <v>28248</v>
      </c>
      <c r="F61" s="69">
        <v>0</v>
      </c>
      <c r="G61" s="69">
        <v>0</v>
      </c>
      <c r="H61" s="69">
        <v>1288</v>
      </c>
      <c r="I61" s="69">
        <v>0</v>
      </c>
      <c r="J61" s="69">
        <v>0</v>
      </c>
      <c r="K61" s="69">
        <v>552</v>
      </c>
      <c r="L61" s="69">
        <v>2586</v>
      </c>
      <c r="M61" s="483" t="s">
        <v>586</v>
      </c>
      <c r="N61" s="484"/>
    </row>
    <row r="62" spans="1:14" ht="29.4" thickBot="1" x14ac:dyDescent="0.3">
      <c r="A62" s="271">
        <v>4776</v>
      </c>
      <c r="B62" s="109" t="s">
        <v>582</v>
      </c>
      <c r="C62" s="242">
        <f t="shared" si="1"/>
        <v>7166</v>
      </c>
      <c r="D62" s="173">
        <v>140</v>
      </c>
      <c r="E62" s="173">
        <v>6001</v>
      </c>
      <c r="F62" s="173">
        <v>241</v>
      </c>
      <c r="G62" s="173">
        <v>0</v>
      </c>
      <c r="H62" s="173">
        <v>149</v>
      </c>
      <c r="I62" s="173">
        <v>137</v>
      </c>
      <c r="J62" s="173">
        <v>76</v>
      </c>
      <c r="K62" s="173">
        <v>36</v>
      </c>
      <c r="L62" s="173">
        <v>386</v>
      </c>
      <c r="M62" s="493" t="s">
        <v>585</v>
      </c>
      <c r="N62" s="493"/>
    </row>
    <row r="63" spans="1:14" ht="19.8" thickBot="1" x14ac:dyDescent="0.3">
      <c r="A63" s="270">
        <v>4777</v>
      </c>
      <c r="B63" s="68" t="s">
        <v>581</v>
      </c>
      <c r="C63" s="246">
        <f t="shared" si="1"/>
        <v>1139</v>
      </c>
      <c r="D63" s="69">
        <v>0</v>
      </c>
      <c r="E63" s="69">
        <v>1008</v>
      </c>
      <c r="F63" s="69">
        <v>0</v>
      </c>
      <c r="G63" s="69">
        <v>0</v>
      </c>
      <c r="H63" s="69">
        <v>0</v>
      </c>
      <c r="I63" s="69">
        <v>0</v>
      </c>
      <c r="J63" s="69">
        <v>0</v>
      </c>
      <c r="K63" s="69">
        <v>75</v>
      </c>
      <c r="L63" s="69">
        <v>56</v>
      </c>
      <c r="M63" s="483" t="s">
        <v>584</v>
      </c>
      <c r="N63" s="484"/>
    </row>
    <row r="64" spans="1:14" ht="19.2" customHeight="1" x14ac:dyDescent="0.25">
      <c r="A64" s="272">
        <v>4779</v>
      </c>
      <c r="B64" s="264" t="s">
        <v>580</v>
      </c>
      <c r="C64" s="394">
        <f t="shared" si="1"/>
        <v>2511</v>
      </c>
      <c r="D64" s="162">
        <v>47</v>
      </c>
      <c r="E64" s="162">
        <v>2464</v>
      </c>
      <c r="F64" s="162">
        <v>0</v>
      </c>
      <c r="G64" s="162">
        <v>0</v>
      </c>
      <c r="H64" s="162">
        <v>0</v>
      </c>
      <c r="I64" s="162">
        <v>0</v>
      </c>
      <c r="J64" s="162">
        <v>0</v>
      </c>
      <c r="K64" s="162">
        <v>0</v>
      </c>
      <c r="L64" s="162">
        <v>0</v>
      </c>
      <c r="M64" s="498" t="s">
        <v>657</v>
      </c>
      <c r="N64" s="498"/>
    </row>
    <row r="65" spans="1:14" ht="34.5" customHeight="1" x14ac:dyDescent="0.25">
      <c r="A65" s="514" t="s">
        <v>208</v>
      </c>
      <c r="B65" s="514"/>
      <c r="C65" s="382">
        <f>SUM(C11:C64)</f>
        <v>1030309</v>
      </c>
      <c r="D65" s="382">
        <f>SUM(D11:D64)</f>
        <v>83013</v>
      </c>
      <c r="E65" s="382">
        <f>SUM(E11:E64)</f>
        <v>794562</v>
      </c>
      <c r="F65" s="382">
        <f t="shared" ref="F65:K65" si="2">SUM(F11:F64)</f>
        <v>24896</v>
      </c>
      <c r="G65" s="382">
        <f t="shared" si="2"/>
        <v>2151</v>
      </c>
      <c r="H65" s="382">
        <f t="shared" si="2"/>
        <v>19435</v>
      </c>
      <c r="I65" s="382">
        <f t="shared" si="2"/>
        <v>37660</v>
      </c>
      <c r="J65" s="382">
        <f t="shared" si="2"/>
        <v>8108</v>
      </c>
      <c r="K65" s="382">
        <f t="shared" si="2"/>
        <v>21593</v>
      </c>
      <c r="L65" s="382">
        <f>SUM(L11:L64)</f>
        <v>38891</v>
      </c>
      <c r="M65" s="513" t="s">
        <v>205</v>
      </c>
      <c r="N65" s="513"/>
    </row>
  </sheetData>
  <mergeCells count="87">
    <mergeCell ref="M47:N47"/>
    <mergeCell ref="A4:N4"/>
    <mergeCell ref="A7:N7"/>
    <mergeCell ref="M62:N62"/>
    <mergeCell ref="M63:N63"/>
    <mergeCell ref="M46:N46"/>
    <mergeCell ref="M48:N48"/>
    <mergeCell ref="M49:N49"/>
    <mergeCell ref="M50:N50"/>
    <mergeCell ref="M51:N51"/>
    <mergeCell ref="M41:N41"/>
    <mergeCell ref="M42:N42"/>
    <mergeCell ref="M43:N43"/>
    <mergeCell ref="M44:N44"/>
    <mergeCell ref="M45:N45"/>
    <mergeCell ref="M36:N36"/>
    <mergeCell ref="M52:N52"/>
    <mergeCell ref="M53:N53"/>
    <mergeCell ref="M54:N54"/>
    <mergeCell ref="M55:N55"/>
    <mergeCell ref="M56:N56"/>
    <mergeCell ref="M65:N65"/>
    <mergeCell ref="M57:N57"/>
    <mergeCell ref="M58:N58"/>
    <mergeCell ref="M59:N59"/>
    <mergeCell ref="M60:N60"/>
    <mergeCell ref="M61:N61"/>
    <mergeCell ref="M64:N64"/>
    <mergeCell ref="M37:N37"/>
    <mergeCell ref="M38:N38"/>
    <mergeCell ref="M39:N39"/>
    <mergeCell ref="M40:N40"/>
    <mergeCell ref="M31:N31"/>
    <mergeCell ref="M32:N32"/>
    <mergeCell ref="M33:N33"/>
    <mergeCell ref="M34:N34"/>
    <mergeCell ref="M35:N35"/>
    <mergeCell ref="M26:N26"/>
    <mergeCell ref="M27:N27"/>
    <mergeCell ref="M28:N28"/>
    <mergeCell ref="M29:N29"/>
    <mergeCell ref="M30:N30"/>
    <mergeCell ref="A65:B65"/>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HO3:IB3"/>
    <mergeCell ref="IC3:IP3"/>
    <mergeCell ref="IQ3:IT3"/>
    <mergeCell ref="A6:N6"/>
    <mergeCell ref="DU3:EH3"/>
    <mergeCell ref="EI3:EV3"/>
    <mergeCell ref="EW3:FJ3"/>
    <mergeCell ref="O3:Z3"/>
    <mergeCell ref="GM3:GZ3"/>
    <mergeCell ref="A5:N5"/>
    <mergeCell ref="HA3:HN3"/>
    <mergeCell ref="FK3:FX3"/>
    <mergeCell ref="FY3:GL3"/>
    <mergeCell ref="AA3:AN3"/>
    <mergeCell ref="AO3:BB3"/>
    <mergeCell ref="BC3:BP3"/>
    <mergeCell ref="BQ3:CD3"/>
    <mergeCell ref="CE3:CR3"/>
    <mergeCell ref="DG3:DT3"/>
    <mergeCell ref="CS3:DF3"/>
    <mergeCell ref="A1:N1"/>
    <mergeCell ref="A2:N2"/>
    <mergeCell ref="A3:N3"/>
    <mergeCell ref="A9:A10"/>
    <mergeCell ref="B9:B10"/>
    <mergeCell ref="M9:N10"/>
    <mergeCell ref="A8:B8"/>
    <mergeCell ref="C8:L8"/>
    <mergeCell ref="M8:N8"/>
  </mergeCells>
  <phoneticPr fontId="18" type="noConversion"/>
  <printOptions horizontalCentered="1"/>
  <pageMargins left="0" right="0" top="0.19685039370078741" bottom="0" header="0.31496062992125984" footer="0.31496062992125984"/>
  <pageSetup paperSize="9" scale="70" orientation="landscape" r:id="rId1"/>
  <rowBreaks count="1" manualBreakCount="1">
    <brk id="38"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view="pageBreakPreview" zoomScaleNormal="100" zoomScaleSheetLayoutView="100" workbookViewId="0">
      <selection activeCell="A5" sqref="D5"/>
    </sheetView>
  </sheetViews>
  <sheetFormatPr defaultColWidth="9" defaultRowHeight="22.8" x14ac:dyDescent="0.25"/>
  <cols>
    <col min="1" max="1" width="5.59765625" style="25" customWidth="1"/>
    <col min="2" max="2" width="50.59765625" style="25" customWidth="1"/>
    <col min="3" max="3" width="1.59765625" style="22" customWidth="1"/>
    <col min="4" max="4" width="50.59765625" style="22" customWidth="1"/>
    <col min="5" max="5" width="5.59765625" style="22" customWidth="1"/>
    <col min="6" max="16384" width="9" style="22"/>
  </cols>
  <sheetData>
    <row r="1" spans="1:11" s="18" customFormat="1" ht="49.5" customHeight="1" x14ac:dyDescent="0.25">
      <c r="A1" s="417"/>
      <c r="B1" s="417"/>
      <c r="C1" s="417"/>
      <c r="D1" s="417"/>
      <c r="E1" s="417"/>
      <c r="F1" s="17"/>
      <c r="G1" s="20"/>
      <c r="H1" s="20"/>
    </row>
    <row r="2" spans="1:11" ht="57.75" customHeight="1" x14ac:dyDescent="0.25">
      <c r="A2" s="420" t="s">
        <v>279</v>
      </c>
      <c r="B2" s="420"/>
      <c r="C2" s="21"/>
      <c r="D2" s="423"/>
      <c r="E2" s="423"/>
      <c r="I2" s="21"/>
      <c r="J2" s="21"/>
      <c r="K2" s="21"/>
    </row>
    <row r="3" spans="1:11" ht="86.25" customHeight="1" x14ac:dyDescent="0.25">
      <c r="A3" s="419" t="s">
        <v>476</v>
      </c>
      <c r="B3" s="419"/>
      <c r="D3" s="418" t="s">
        <v>482</v>
      </c>
      <c r="E3" s="418"/>
    </row>
    <row r="4" spans="1:11" ht="69" customHeight="1" x14ac:dyDescent="0.25">
      <c r="A4" s="419" t="s">
        <v>477</v>
      </c>
      <c r="B4" s="419"/>
      <c r="D4" s="418" t="s">
        <v>484</v>
      </c>
      <c r="E4" s="418"/>
    </row>
    <row r="5" spans="1:11" ht="51" customHeight="1" x14ac:dyDescent="0.25">
      <c r="A5" s="422" t="s">
        <v>478</v>
      </c>
      <c r="B5" s="422"/>
      <c r="D5" s="418" t="s">
        <v>483</v>
      </c>
      <c r="E5" s="418"/>
    </row>
    <row r="6" spans="1:11" ht="34.5" customHeight="1" x14ac:dyDescent="0.25">
      <c r="A6" s="422" t="s">
        <v>195</v>
      </c>
      <c r="B6" s="422"/>
      <c r="C6" s="23"/>
      <c r="D6" s="418" t="s">
        <v>194</v>
      </c>
      <c r="E6" s="418"/>
    </row>
    <row r="7" spans="1:11" ht="99.75" customHeight="1" x14ac:dyDescent="0.25">
      <c r="A7" s="421" t="s">
        <v>472</v>
      </c>
      <c r="B7" s="421"/>
      <c r="C7" s="7"/>
      <c r="D7" s="424" t="s">
        <v>473</v>
      </c>
      <c r="E7" s="425"/>
    </row>
    <row r="8" spans="1:11" ht="67.5" customHeight="1" x14ac:dyDescent="0.25">
      <c r="A8" s="24"/>
    </row>
    <row r="9" spans="1:11" ht="67.5" customHeight="1" x14ac:dyDescent="0.25">
      <c r="E9" s="19"/>
    </row>
    <row r="10" spans="1:11" ht="43.5" customHeight="1" x14ac:dyDescent="0.25">
      <c r="A10" s="19"/>
      <c r="B10" s="19"/>
      <c r="D10" s="19"/>
    </row>
  </sheetData>
  <mergeCells count="13">
    <mergeCell ref="A7:B7"/>
    <mergeCell ref="A6:B6"/>
    <mergeCell ref="D2:E2"/>
    <mergeCell ref="A5:B5"/>
    <mergeCell ref="D5:E5"/>
    <mergeCell ref="D6:E6"/>
    <mergeCell ref="D7:E7"/>
    <mergeCell ref="A1:E1"/>
    <mergeCell ref="D4:E4"/>
    <mergeCell ref="A3:B3"/>
    <mergeCell ref="A4:B4"/>
    <mergeCell ref="A2:B2"/>
    <mergeCell ref="D3:E3"/>
  </mergeCells>
  <phoneticPr fontId="18" type="noConversion"/>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1760220</xdr:colOff>
                <xdr:row>1</xdr:row>
                <xdr:rowOff>99060</xdr:rowOff>
              </from>
              <to>
                <xdr:col>3</xdr:col>
                <xdr:colOff>2651760</xdr:colOff>
                <xdr:row>1</xdr:row>
                <xdr:rowOff>632460</xdr:rowOff>
              </to>
            </anchor>
          </objectPr>
        </oleObject>
      </mc:Choice>
      <mc:Fallback>
        <oleObject progId="MSWordArt.2" shapeId="8294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1"/>
  <sheetViews>
    <sheetView view="pageBreakPreview" topLeftCell="A22" zoomScale="120" zoomScaleNormal="100" zoomScaleSheetLayoutView="120" workbookViewId="0">
      <selection activeCell="A5" sqref="D5"/>
    </sheetView>
  </sheetViews>
  <sheetFormatPr defaultColWidth="9.09765625" defaultRowHeight="13.8" x14ac:dyDescent="0.25"/>
  <cols>
    <col min="1" max="2" width="20.59765625" style="16" customWidth="1"/>
    <col min="3" max="3" width="9.3984375" style="7" customWidth="1"/>
    <col min="4" max="6" width="8.59765625" style="7" customWidth="1"/>
    <col min="7" max="7" width="11.5" style="7" customWidth="1"/>
    <col min="8" max="9" width="8.59765625" style="7" customWidth="1"/>
    <col min="10" max="11" width="20.5" style="7" customWidth="1"/>
    <col min="12" max="16384" width="9.09765625" style="7"/>
  </cols>
  <sheetData>
    <row r="1" spans="1:11" s="3" customFormat="1" ht="47.25" customHeight="1" x14ac:dyDescent="0.25">
      <c r="A1" s="458"/>
      <c r="B1" s="458"/>
      <c r="C1" s="458"/>
      <c r="D1" s="458"/>
      <c r="E1" s="458"/>
      <c r="F1" s="458"/>
      <c r="G1" s="458"/>
      <c r="H1" s="458"/>
      <c r="I1" s="458"/>
      <c r="J1" s="458"/>
      <c r="K1" s="458"/>
    </row>
    <row r="2" spans="1:11" ht="16.5" customHeight="1" x14ac:dyDescent="0.25">
      <c r="A2" s="467" t="s">
        <v>81</v>
      </c>
      <c r="B2" s="467"/>
      <c r="C2" s="467"/>
      <c r="D2" s="467"/>
      <c r="E2" s="467"/>
      <c r="F2" s="467"/>
      <c r="G2" s="467"/>
      <c r="H2" s="467"/>
      <c r="I2" s="467"/>
      <c r="J2" s="467"/>
      <c r="K2" s="467"/>
    </row>
    <row r="3" spans="1:11" ht="15.75" customHeight="1" x14ac:dyDescent="0.25">
      <c r="A3" s="467" t="s">
        <v>103</v>
      </c>
      <c r="B3" s="467"/>
      <c r="C3" s="467"/>
      <c r="D3" s="467"/>
      <c r="E3" s="467"/>
      <c r="F3" s="467"/>
      <c r="G3" s="467"/>
      <c r="H3" s="467"/>
      <c r="I3" s="467"/>
      <c r="J3" s="467"/>
      <c r="K3" s="467"/>
    </row>
    <row r="4" spans="1:11" ht="15.75" customHeight="1" x14ac:dyDescent="0.25">
      <c r="A4" s="473" t="s">
        <v>82</v>
      </c>
      <c r="B4" s="473"/>
      <c r="C4" s="473"/>
      <c r="D4" s="473"/>
      <c r="E4" s="473"/>
      <c r="F4" s="473"/>
      <c r="G4" s="473"/>
      <c r="H4" s="473"/>
      <c r="I4" s="473"/>
      <c r="J4" s="473"/>
      <c r="K4" s="473"/>
    </row>
    <row r="5" spans="1:11" ht="15.75" customHeight="1" x14ac:dyDescent="0.25">
      <c r="A5" s="473" t="s">
        <v>83</v>
      </c>
      <c r="B5" s="473"/>
      <c r="C5" s="473"/>
      <c r="D5" s="473"/>
      <c r="E5" s="473"/>
      <c r="F5" s="473"/>
      <c r="G5" s="473"/>
      <c r="H5" s="473"/>
      <c r="I5" s="473"/>
      <c r="J5" s="473"/>
      <c r="K5" s="473"/>
    </row>
    <row r="6" spans="1:11" ht="18.75" customHeight="1" x14ac:dyDescent="0.25">
      <c r="A6" s="79" t="s">
        <v>689</v>
      </c>
      <c r="B6" s="79"/>
      <c r="C6" s="463">
        <v>2015</v>
      </c>
      <c r="D6" s="463"/>
      <c r="E6" s="463"/>
      <c r="F6" s="463"/>
      <c r="G6" s="463"/>
      <c r="H6" s="463"/>
      <c r="I6" s="463"/>
      <c r="J6" s="70"/>
      <c r="K6" s="70" t="s">
        <v>225</v>
      </c>
    </row>
    <row r="7" spans="1:11" customFormat="1" ht="30.75" customHeight="1" x14ac:dyDescent="0.25">
      <c r="A7" s="538" t="s">
        <v>211</v>
      </c>
      <c r="B7" s="538"/>
      <c r="C7" s="459" t="s">
        <v>85</v>
      </c>
      <c r="D7" s="459"/>
      <c r="E7" s="459" t="s">
        <v>86</v>
      </c>
      <c r="F7" s="459"/>
      <c r="G7" s="459" t="s">
        <v>87</v>
      </c>
      <c r="H7" s="459"/>
      <c r="I7" s="459"/>
      <c r="J7" s="535" t="s">
        <v>376</v>
      </c>
      <c r="K7" s="535"/>
    </row>
    <row r="8" spans="1:11" customFormat="1" x14ac:dyDescent="0.25">
      <c r="A8" s="539"/>
      <c r="B8" s="539"/>
      <c r="C8" s="474" t="s">
        <v>88</v>
      </c>
      <c r="D8" s="474"/>
      <c r="E8" s="541" t="s">
        <v>131</v>
      </c>
      <c r="F8" s="541"/>
      <c r="G8" s="474" t="s">
        <v>89</v>
      </c>
      <c r="H8" s="474"/>
      <c r="I8" s="474"/>
      <c r="J8" s="536"/>
      <c r="K8" s="536"/>
    </row>
    <row r="9" spans="1:11" customFormat="1" ht="21" customHeight="1" x14ac:dyDescent="0.25">
      <c r="A9" s="539"/>
      <c r="B9" s="539"/>
      <c r="C9" s="94" t="s">
        <v>90</v>
      </c>
      <c r="D9" s="94" t="s">
        <v>91</v>
      </c>
      <c r="E9" s="94" t="s">
        <v>193</v>
      </c>
      <c r="F9" s="94" t="s">
        <v>92</v>
      </c>
      <c r="G9" s="94" t="s">
        <v>205</v>
      </c>
      <c r="H9" s="94" t="s">
        <v>93</v>
      </c>
      <c r="I9" s="94" t="s">
        <v>94</v>
      </c>
      <c r="J9" s="536"/>
      <c r="K9" s="536"/>
    </row>
    <row r="10" spans="1:11" customFormat="1" ht="24.75" customHeight="1" x14ac:dyDescent="0.25">
      <c r="A10" s="540"/>
      <c r="B10" s="540"/>
      <c r="C10" s="95" t="s">
        <v>95</v>
      </c>
      <c r="D10" s="95" t="s">
        <v>96</v>
      </c>
      <c r="E10" s="95" t="s">
        <v>97</v>
      </c>
      <c r="F10" s="95" t="s">
        <v>98</v>
      </c>
      <c r="G10" s="95" t="s">
        <v>208</v>
      </c>
      <c r="H10" s="95" t="s">
        <v>99</v>
      </c>
      <c r="I10" s="95" t="s">
        <v>100</v>
      </c>
      <c r="J10" s="537"/>
      <c r="K10" s="537"/>
    </row>
    <row r="11" spans="1:11" customFormat="1" ht="24" customHeight="1" thickBot="1" x14ac:dyDescent="0.3">
      <c r="A11" s="534" t="s">
        <v>322</v>
      </c>
      <c r="B11" s="534">
        <v>618126</v>
      </c>
      <c r="C11" s="97">
        <v>114284</v>
      </c>
      <c r="D11" s="97">
        <v>0</v>
      </c>
      <c r="E11" s="97">
        <v>1991</v>
      </c>
      <c r="F11" s="97">
        <v>1067</v>
      </c>
      <c r="G11" s="96">
        <f>SUM(H11:I11)</f>
        <v>62158</v>
      </c>
      <c r="H11" s="97">
        <v>60594</v>
      </c>
      <c r="I11" s="97">
        <v>1564</v>
      </c>
      <c r="J11" s="542" t="s">
        <v>302</v>
      </c>
      <c r="K11" s="542"/>
    </row>
    <row r="12" spans="1:11" customFormat="1" ht="24" customHeight="1" thickBot="1" x14ac:dyDescent="0.3">
      <c r="A12" s="516" t="s">
        <v>323</v>
      </c>
      <c r="B12" s="516">
        <v>68993</v>
      </c>
      <c r="C12" s="99">
        <v>2590659</v>
      </c>
      <c r="D12" s="99">
        <v>0</v>
      </c>
      <c r="E12" s="99">
        <v>0</v>
      </c>
      <c r="F12" s="99">
        <v>0</v>
      </c>
      <c r="G12" s="98">
        <f>SUM(H12:I12)</f>
        <v>2494114</v>
      </c>
      <c r="H12" s="99">
        <v>0</v>
      </c>
      <c r="I12" s="99">
        <v>2494114</v>
      </c>
      <c r="J12" s="543" t="s">
        <v>661</v>
      </c>
      <c r="K12" s="543"/>
    </row>
    <row r="13" spans="1:11" customFormat="1" ht="24" customHeight="1" thickBot="1" x14ac:dyDescent="0.3">
      <c r="A13" s="532" t="s">
        <v>325</v>
      </c>
      <c r="B13" s="532">
        <v>1344597</v>
      </c>
      <c r="C13" s="111">
        <v>883140</v>
      </c>
      <c r="D13" s="111">
        <v>628566</v>
      </c>
      <c r="E13" s="111">
        <v>591373</v>
      </c>
      <c r="F13" s="111">
        <v>500461</v>
      </c>
      <c r="G13" s="112">
        <f>SUM(H13:I13)</f>
        <v>884513</v>
      </c>
      <c r="H13" s="111">
        <v>606213</v>
      </c>
      <c r="I13" s="111">
        <v>278300</v>
      </c>
      <c r="J13" s="544" t="s">
        <v>305</v>
      </c>
      <c r="K13" s="544"/>
    </row>
    <row r="14" spans="1:11" customFormat="1" ht="30" customHeight="1" thickBot="1" x14ac:dyDescent="0.3">
      <c r="A14" s="516" t="s">
        <v>326</v>
      </c>
      <c r="B14" s="516">
        <v>2285465</v>
      </c>
      <c r="C14" s="99">
        <v>2329265</v>
      </c>
      <c r="D14" s="99">
        <v>83551</v>
      </c>
      <c r="E14" s="99">
        <v>287258</v>
      </c>
      <c r="F14" s="99">
        <v>250430</v>
      </c>
      <c r="G14" s="98">
        <f>SUM(H14:I14)</f>
        <v>1531116</v>
      </c>
      <c r="H14" s="99">
        <v>230575</v>
      </c>
      <c r="I14" s="99">
        <v>1300541</v>
      </c>
      <c r="J14" s="543" t="s">
        <v>479</v>
      </c>
      <c r="K14" s="543"/>
    </row>
    <row r="15" spans="1:11" customFormat="1" ht="24" customHeight="1" thickBot="1" x14ac:dyDescent="0.3">
      <c r="A15" s="532" t="s">
        <v>327</v>
      </c>
      <c r="B15" s="532">
        <v>153</v>
      </c>
      <c r="C15" s="111">
        <v>990362</v>
      </c>
      <c r="D15" s="111">
        <v>22984</v>
      </c>
      <c r="E15" s="111">
        <v>86817</v>
      </c>
      <c r="F15" s="111">
        <v>70462</v>
      </c>
      <c r="G15" s="112">
        <f t="shared" ref="G15:G27" si="0">SUM(H15:I15)</f>
        <v>578795</v>
      </c>
      <c r="H15" s="111">
        <v>195047</v>
      </c>
      <c r="I15" s="111">
        <v>383748</v>
      </c>
      <c r="J15" s="544" t="s">
        <v>328</v>
      </c>
      <c r="K15" s="544"/>
    </row>
    <row r="16" spans="1:11" customFormat="1" ht="24" customHeight="1" thickBot="1" x14ac:dyDescent="0.3">
      <c r="A16" s="516" t="s">
        <v>329</v>
      </c>
      <c r="B16" s="516">
        <v>1798806</v>
      </c>
      <c r="C16" s="99">
        <v>28791</v>
      </c>
      <c r="D16" s="99">
        <v>0</v>
      </c>
      <c r="E16" s="99">
        <v>11518</v>
      </c>
      <c r="F16" s="99">
        <v>8387</v>
      </c>
      <c r="G16" s="98">
        <f t="shared" si="0"/>
        <v>12280</v>
      </c>
      <c r="H16" s="99">
        <v>9113</v>
      </c>
      <c r="I16" s="99">
        <v>3167</v>
      </c>
      <c r="J16" s="543" t="s">
        <v>330</v>
      </c>
      <c r="K16" s="543"/>
    </row>
    <row r="17" spans="1:11" customFormat="1" ht="24" customHeight="1" thickBot="1" x14ac:dyDescent="0.3">
      <c r="A17" s="532" t="s">
        <v>660</v>
      </c>
      <c r="B17" s="532">
        <v>59440</v>
      </c>
      <c r="C17" s="111">
        <v>23833</v>
      </c>
      <c r="D17" s="111">
        <v>0</v>
      </c>
      <c r="E17" s="111">
        <v>152</v>
      </c>
      <c r="F17" s="111">
        <v>195</v>
      </c>
      <c r="G17" s="112">
        <f t="shared" si="0"/>
        <v>19773</v>
      </c>
      <c r="H17" s="111">
        <v>0</v>
      </c>
      <c r="I17" s="111">
        <v>19773</v>
      </c>
      <c r="J17" s="544" t="s">
        <v>332</v>
      </c>
      <c r="K17" s="544"/>
    </row>
    <row r="18" spans="1:11" customFormat="1" ht="24" customHeight="1" thickBot="1" x14ac:dyDescent="0.3">
      <c r="A18" s="516" t="s">
        <v>333</v>
      </c>
      <c r="B18" s="516">
        <v>27745</v>
      </c>
      <c r="C18" s="99">
        <v>515446</v>
      </c>
      <c r="D18" s="99">
        <v>21119</v>
      </c>
      <c r="E18" s="99">
        <v>41256</v>
      </c>
      <c r="F18" s="99">
        <v>53403</v>
      </c>
      <c r="G18" s="98">
        <f t="shared" si="0"/>
        <v>321445</v>
      </c>
      <c r="H18" s="99">
        <v>93967</v>
      </c>
      <c r="I18" s="99">
        <v>227478</v>
      </c>
      <c r="J18" s="543" t="s">
        <v>304</v>
      </c>
      <c r="K18" s="543"/>
    </row>
    <row r="19" spans="1:11" customFormat="1" ht="24" customHeight="1" thickBot="1" x14ac:dyDescent="0.3">
      <c r="A19" s="532" t="s">
        <v>334</v>
      </c>
      <c r="B19" s="532">
        <v>176278</v>
      </c>
      <c r="C19" s="111">
        <v>25772</v>
      </c>
      <c r="D19" s="111">
        <v>0</v>
      </c>
      <c r="E19" s="111">
        <v>0</v>
      </c>
      <c r="F19" s="111">
        <v>0</v>
      </c>
      <c r="G19" s="112">
        <f t="shared" si="0"/>
        <v>9708</v>
      </c>
      <c r="H19" s="111">
        <v>252</v>
      </c>
      <c r="I19" s="111">
        <v>9456</v>
      </c>
      <c r="J19" s="544" t="s">
        <v>335</v>
      </c>
      <c r="K19" s="544"/>
    </row>
    <row r="20" spans="1:11" customFormat="1" ht="24" customHeight="1" thickBot="1" x14ac:dyDescent="0.3">
      <c r="A20" s="516" t="s">
        <v>336</v>
      </c>
      <c r="B20" s="516">
        <v>877516</v>
      </c>
      <c r="C20" s="99">
        <v>372632</v>
      </c>
      <c r="D20" s="99">
        <v>6668</v>
      </c>
      <c r="E20" s="99">
        <v>114077</v>
      </c>
      <c r="F20" s="99">
        <v>95738</v>
      </c>
      <c r="G20" s="98">
        <f t="shared" si="0"/>
        <v>211513</v>
      </c>
      <c r="H20" s="99">
        <v>79917</v>
      </c>
      <c r="I20" s="99">
        <v>131596</v>
      </c>
      <c r="J20" s="543" t="s">
        <v>337</v>
      </c>
      <c r="K20" s="543"/>
    </row>
    <row r="21" spans="1:11" customFormat="1" ht="30" customHeight="1" thickBot="1" x14ac:dyDescent="0.3">
      <c r="A21" s="532" t="s">
        <v>338</v>
      </c>
      <c r="B21" s="532">
        <v>828280</v>
      </c>
      <c r="C21" s="111">
        <v>187104</v>
      </c>
      <c r="D21" s="111">
        <v>44968</v>
      </c>
      <c r="E21" s="111">
        <v>25614</v>
      </c>
      <c r="F21" s="111">
        <v>29438</v>
      </c>
      <c r="G21" s="112">
        <f t="shared" si="0"/>
        <v>106789</v>
      </c>
      <c r="H21" s="111">
        <v>54577</v>
      </c>
      <c r="I21" s="111">
        <v>52212</v>
      </c>
      <c r="J21" s="544" t="s">
        <v>303</v>
      </c>
      <c r="K21" s="544"/>
    </row>
    <row r="22" spans="1:11" customFormat="1" ht="30" customHeight="1" thickBot="1" x14ac:dyDescent="0.3">
      <c r="A22" s="516" t="s">
        <v>339</v>
      </c>
      <c r="B22" s="516">
        <v>359811</v>
      </c>
      <c r="C22" s="99">
        <v>3746348</v>
      </c>
      <c r="D22" s="99">
        <v>324529</v>
      </c>
      <c r="E22" s="99">
        <v>752985</v>
      </c>
      <c r="F22" s="99">
        <v>1050962</v>
      </c>
      <c r="G22" s="98">
        <f t="shared" si="0"/>
        <v>2305947</v>
      </c>
      <c r="H22" s="99">
        <v>2079750</v>
      </c>
      <c r="I22" s="99">
        <v>226197</v>
      </c>
      <c r="J22" s="543" t="s">
        <v>340</v>
      </c>
      <c r="K22" s="543"/>
    </row>
    <row r="23" spans="1:11" customFormat="1" ht="30" customHeight="1" thickBot="1" x14ac:dyDescent="0.3">
      <c r="A23" s="532" t="s">
        <v>341</v>
      </c>
      <c r="B23" s="532">
        <v>1196972</v>
      </c>
      <c r="C23" s="111">
        <v>43813</v>
      </c>
      <c r="D23" s="111">
        <v>10440</v>
      </c>
      <c r="E23" s="111">
        <v>455</v>
      </c>
      <c r="F23" s="111">
        <v>4803</v>
      </c>
      <c r="G23" s="112">
        <f t="shared" si="0"/>
        <v>25525</v>
      </c>
      <c r="H23" s="111">
        <v>0</v>
      </c>
      <c r="I23" s="111">
        <v>25525</v>
      </c>
      <c r="J23" s="544" t="s">
        <v>342</v>
      </c>
      <c r="K23" s="544"/>
    </row>
    <row r="24" spans="1:11" customFormat="1" ht="15" hidden="1" customHeight="1" thickBot="1" x14ac:dyDescent="0.3">
      <c r="A24" s="241"/>
      <c r="B24" s="241"/>
      <c r="C24" s="111"/>
      <c r="D24" s="111"/>
      <c r="E24" s="111"/>
      <c r="F24" s="111"/>
      <c r="G24" s="98">
        <f t="shared" si="0"/>
        <v>0</v>
      </c>
      <c r="H24" s="111"/>
      <c r="I24" s="111"/>
      <c r="J24" s="312"/>
      <c r="K24" s="312"/>
    </row>
    <row r="25" spans="1:11" customFormat="1" ht="14.4" thickBot="1" x14ac:dyDescent="0.3">
      <c r="A25" s="516" t="s">
        <v>345</v>
      </c>
      <c r="B25" s="516">
        <v>265166</v>
      </c>
      <c r="C25" s="99">
        <v>540506</v>
      </c>
      <c r="D25" s="99">
        <v>330466</v>
      </c>
      <c r="E25" s="99">
        <v>202700</v>
      </c>
      <c r="F25" s="99">
        <v>173505</v>
      </c>
      <c r="G25" s="98">
        <f t="shared" si="0"/>
        <v>517856</v>
      </c>
      <c r="H25" s="99">
        <v>279437</v>
      </c>
      <c r="I25" s="99">
        <v>238419</v>
      </c>
      <c r="J25" s="543" t="s">
        <v>346</v>
      </c>
      <c r="K25" s="543"/>
    </row>
    <row r="26" spans="1:11" customFormat="1" ht="24" customHeight="1" thickBot="1" x14ac:dyDescent="0.3">
      <c r="A26" s="532" t="s">
        <v>347</v>
      </c>
      <c r="B26" s="532">
        <v>1187387</v>
      </c>
      <c r="C26" s="111">
        <v>846751</v>
      </c>
      <c r="D26" s="111">
        <v>92363</v>
      </c>
      <c r="E26" s="111">
        <v>115259</v>
      </c>
      <c r="F26" s="111">
        <v>47850</v>
      </c>
      <c r="G26" s="112">
        <f t="shared" si="0"/>
        <v>609242</v>
      </c>
      <c r="H26" s="111">
        <v>283324</v>
      </c>
      <c r="I26" s="111">
        <v>325918</v>
      </c>
      <c r="J26" s="544" t="s">
        <v>348</v>
      </c>
      <c r="K26" s="544"/>
    </row>
    <row r="27" spans="1:11" customFormat="1" ht="30" customHeight="1" thickBot="1" x14ac:dyDescent="0.3">
      <c r="A27" s="516" t="s">
        <v>349</v>
      </c>
      <c r="B27" s="516">
        <v>86228</v>
      </c>
      <c r="C27" s="99">
        <v>40740</v>
      </c>
      <c r="D27" s="99">
        <v>0</v>
      </c>
      <c r="E27" s="99">
        <v>6552</v>
      </c>
      <c r="F27" s="99">
        <v>3780</v>
      </c>
      <c r="G27" s="98">
        <f t="shared" si="0"/>
        <v>16605</v>
      </c>
      <c r="H27" s="99">
        <v>1985</v>
      </c>
      <c r="I27" s="99">
        <v>14620</v>
      </c>
      <c r="J27" s="545" t="s">
        <v>447</v>
      </c>
      <c r="K27" s="546"/>
    </row>
    <row r="28" spans="1:11" customFormat="1" ht="24" customHeight="1" x14ac:dyDescent="0.25">
      <c r="A28" s="533" t="s">
        <v>350</v>
      </c>
      <c r="B28" s="533">
        <v>495303</v>
      </c>
      <c r="C28" s="339">
        <v>375086</v>
      </c>
      <c r="D28" s="339">
        <v>0</v>
      </c>
      <c r="E28" s="339">
        <v>76287</v>
      </c>
      <c r="F28" s="339">
        <v>64441</v>
      </c>
      <c r="G28" s="340">
        <f>SUM(H28:I28)</f>
        <v>215095</v>
      </c>
      <c r="H28" s="339">
        <v>110307</v>
      </c>
      <c r="I28" s="339">
        <v>104788</v>
      </c>
      <c r="J28" s="547" t="s">
        <v>351</v>
      </c>
      <c r="K28" s="547"/>
    </row>
    <row r="29" spans="1:11" customFormat="1" ht="33.75" customHeight="1" x14ac:dyDescent="0.25">
      <c r="A29" s="476" t="s">
        <v>208</v>
      </c>
      <c r="B29" s="476"/>
      <c r="C29" s="311">
        <f t="shared" ref="C29:H29" si="1">SUM(C11:C28)</f>
        <v>13654532</v>
      </c>
      <c r="D29" s="311">
        <f t="shared" si="1"/>
        <v>1565654</v>
      </c>
      <c r="E29" s="311">
        <f t="shared" si="1"/>
        <v>2314294</v>
      </c>
      <c r="F29" s="311">
        <f t="shared" si="1"/>
        <v>2354922</v>
      </c>
      <c r="G29" s="118">
        <f>SUM(G11:G28)</f>
        <v>9922474</v>
      </c>
      <c r="H29" s="311">
        <f t="shared" si="1"/>
        <v>4085058</v>
      </c>
      <c r="I29" s="311">
        <f>SUM(I11:I28)</f>
        <v>5837416</v>
      </c>
      <c r="J29" s="477" t="s">
        <v>205</v>
      </c>
      <c r="K29" s="477"/>
    </row>
    <row r="31" spans="1:11" x14ac:dyDescent="0.25">
      <c r="B31" s="7"/>
    </row>
  </sheetData>
  <mergeCells count="50">
    <mergeCell ref="J27:K27"/>
    <mergeCell ref="J28:K28"/>
    <mergeCell ref="J21:K21"/>
    <mergeCell ref="J22:K22"/>
    <mergeCell ref="J23:K23"/>
    <mergeCell ref="J25:K25"/>
    <mergeCell ref="J26:K26"/>
    <mergeCell ref="J16:K16"/>
    <mergeCell ref="J17:K17"/>
    <mergeCell ref="J18:K18"/>
    <mergeCell ref="J19:K19"/>
    <mergeCell ref="J20:K20"/>
    <mergeCell ref="J11:K11"/>
    <mergeCell ref="J12:K12"/>
    <mergeCell ref="J13:K13"/>
    <mergeCell ref="J14:K14"/>
    <mergeCell ref="J15:K15"/>
    <mergeCell ref="J29:K29"/>
    <mergeCell ref="E7:F7"/>
    <mergeCell ref="G7:I7"/>
    <mergeCell ref="A1:K1"/>
    <mergeCell ref="A11:B11"/>
    <mergeCell ref="A2:K2"/>
    <mergeCell ref="A3:K3"/>
    <mergeCell ref="C6:I6"/>
    <mergeCell ref="A4:K4"/>
    <mergeCell ref="A5:K5"/>
    <mergeCell ref="J7:K10"/>
    <mergeCell ref="A7:B10"/>
    <mergeCell ref="C7:D7"/>
    <mergeCell ref="C8:D8"/>
    <mergeCell ref="E8:F8"/>
    <mergeCell ref="G8:I8"/>
    <mergeCell ref="A28:B28"/>
    <mergeCell ref="A29:B29"/>
    <mergeCell ref="A17:B17"/>
    <mergeCell ref="A18:B18"/>
    <mergeCell ref="A19:B19"/>
    <mergeCell ref="A20:B20"/>
    <mergeCell ref="A21:B21"/>
    <mergeCell ref="A22:B22"/>
    <mergeCell ref="A23:B23"/>
    <mergeCell ref="A25:B25"/>
    <mergeCell ref="A26:B26"/>
    <mergeCell ref="A27:B27"/>
    <mergeCell ref="A12:B12"/>
    <mergeCell ref="A13:B13"/>
    <mergeCell ref="A14:B14"/>
    <mergeCell ref="A16:B16"/>
    <mergeCell ref="A15:B15"/>
  </mergeCells>
  <phoneticPr fontId="18" type="noConversion"/>
  <printOptions horizontalCentered="1" verticalCentered="1"/>
  <pageMargins left="0" right="0" top="0" bottom="0" header="0.3" footer="0.3"/>
  <pageSetup paperSize="9" scale="8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0"/>
  <sheetViews>
    <sheetView view="pageBreakPreview" topLeftCell="A6" zoomScaleNormal="100" zoomScaleSheetLayoutView="100" workbookViewId="0">
      <selection activeCell="A5" sqref="D5"/>
    </sheetView>
  </sheetViews>
  <sheetFormatPr defaultColWidth="9.09765625" defaultRowHeight="13.8" x14ac:dyDescent="0.25"/>
  <cols>
    <col min="1" max="1" width="7.59765625" style="166" customWidth="1"/>
    <col min="2" max="2" width="20.59765625" style="92" customWidth="1"/>
    <col min="3" max="11" width="9.59765625" style="92" customWidth="1"/>
    <col min="12" max="12" width="20.59765625" style="92" customWidth="1"/>
    <col min="13" max="13" width="7.59765625" style="92" customWidth="1"/>
    <col min="14" max="16384" width="9.09765625" style="92"/>
  </cols>
  <sheetData>
    <row r="1" spans="1:14" s="164" customFormat="1" ht="47.25" customHeight="1" x14ac:dyDescent="0.25">
      <c r="A1" s="570"/>
      <c r="B1" s="570"/>
      <c r="C1" s="570"/>
      <c r="D1" s="570"/>
      <c r="E1" s="570"/>
      <c r="F1" s="570"/>
      <c r="G1" s="570"/>
      <c r="H1" s="570"/>
      <c r="I1" s="570"/>
      <c r="J1" s="570"/>
      <c r="K1" s="570"/>
      <c r="L1" s="570"/>
      <c r="M1" s="570"/>
      <c r="N1" s="570"/>
    </row>
    <row r="2" spans="1:14" ht="18" customHeight="1" x14ac:dyDescent="0.25">
      <c r="A2" s="571" t="s">
        <v>389</v>
      </c>
      <c r="B2" s="571"/>
      <c r="C2" s="571"/>
      <c r="D2" s="571"/>
      <c r="E2" s="571"/>
      <c r="F2" s="571"/>
      <c r="G2" s="571"/>
      <c r="H2" s="571"/>
      <c r="I2" s="571"/>
      <c r="J2" s="571"/>
      <c r="K2" s="571"/>
      <c r="L2" s="571"/>
      <c r="M2" s="571"/>
    </row>
    <row r="3" spans="1:14" ht="18" customHeight="1" x14ac:dyDescent="0.25">
      <c r="A3" s="571" t="s">
        <v>103</v>
      </c>
      <c r="B3" s="571"/>
      <c r="C3" s="571"/>
      <c r="D3" s="571"/>
      <c r="E3" s="571"/>
      <c r="F3" s="571"/>
      <c r="G3" s="571"/>
      <c r="H3" s="571"/>
      <c r="I3" s="571"/>
      <c r="J3" s="571"/>
      <c r="K3" s="571"/>
      <c r="L3" s="571"/>
      <c r="M3" s="571"/>
    </row>
    <row r="4" spans="1:14" ht="18" customHeight="1" x14ac:dyDescent="0.25">
      <c r="A4" s="571" t="s">
        <v>674</v>
      </c>
      <c r="B4" s="571"/>
      <c r="C4" s="571"/>
      <c r="D4" s="571"/>
      <c r="E4" s="571"/>
      <c r="F4" s="571"/>
      <c r="G4" s="571"/>
      <c r="H4" s="571"/>
      <c r="I4" s="571"/>
      <c r="J4" s="571"/>
      <c r="K4" s="571"/>
      <c r="L4" s="571"/>
      <c r="M4" s="571"/>
    </row>
    <row r="5" spans="1:14" ht="15.75" customHeight="1" x14ac:dyDescent="0.25">
      <c r="A5" s="559" t="s">
        <v>390</v>
      </c>
      <c r="B5" s="559"/>
      <c r="C5" s="559"/>
      <c r="D5" s="559"/>
      <c r="E5" s="559"/>
      <c r="F5" s="559"/>
      <c r="G5" s="559"/>
      <c r="H5" s="559"/>
      <c r="I5" s="559"/>
      <c r="J5" s="559"/>
      <c r="K5" s="559"/>
      <c r="L5" s="559"/>
      <c r="M5" s="559"/>
    </row>
    <row r="6" spans="1:14" ht="15.75" customHeight="1" x14ac:dyDescent="0.25">
      <c r="A6" s="559" t="s">
        <v>418</v>
      </c>
      <c r="B6" s="559"/>
      <c r="C6" s="559"/>
      <c r="D6" s="559"/>
      <c r="E6" s="559"/>
      <c r="F6" s="559"/>
      <c r="G6" s="559"/>
      <c r="H6" s="559"/>
      <c r="I6" s="559"/>
      <c r="J6" s="559"/>
      <c r="K6" s="559"/>
      <c r="L6" s="559"/>
      <c r="M6" s="559"/>
    </row>
    <row r="7" spans="1:14" ht="15.75" customHeight="1" x14ac:dyDescent="0.25">
      <c r="A7" s="559" t="s">
        <v>675</v>
      </c>
      <c r="B7" s="559"/>
      <c r="C7" s="559"/>
      <c r="D7" s="559"/>
      <c r="E7" s="559"/>
      <c r="F7" s="559"/>
      <c r="G7" s="559"/>
      <c r="H7" s="559"/>
      <c r="I7" s="559"/>
      <c r="J7" s="559"/>
      <c r="K7" s="559"/>
      <c r="L7" s="559"/>
      <c r="M7" s="559"/>
    </row>
    <row r="8" spans="1:14" ht="16.5" customHeight="1" x14ac:dyDescent="0.25">
      <c r="A8" s="560" t="s">
        <v>690</v>
      </c>
      <c r="B8" s="560"/>
      <c r="C8" s="561">
        <v>2015</v>
      </c>
      <c r="D8" s="561"/>
      <c r="E8" s="561"/>
      <c r="F8" s="561"/>
      <c r="G8" s="561"/>
      <c r="H8" s="561"/>
      <c r="I8" s="561"/>
      <c r="J8" s="561"/>
      <c r="K8" s="561"/>
      <c r="L8" s="562" t="s">
        <v>47</v>
      </c>
      <c r="M8" s="562"/>
    </row>
    <row r="9" spans="1:14" s="165" customFormat="1" ht="21.75" customHeight="1" x14ac:dyDescent="0.25">
      <c r="A9" s="563" t="s">
        <v>468</v>
      </c>
      <c r="B9" s="566" t="s">
        <v>211</v>
      </c>
      <c r="C9" s="550" t="s">
        <v>371</v>
      </c>
      <c r="D9" s="550" t="s">
        <v>372</v>
      </c>
      <c r="E9" s="550" t="s">
        <v>373</v>
      </c>
      <c r="F9" s="550" t="s">
        <v>374</v>
      </c>
      <c r="G9" s="550"/>
      <c r="H9" s="550"/>
      <c r="I9" s="550" t="s">
        <v>375</v>
      </c>
      <c r="J9" s="550"/>
      <c r="K9" s="550"/>
      <c r="L9" s="551" t="s">
        <v>376</v>
      </c>
      <c r="M9" s="551"/>
    </row>
    <row r="10" spans="1:14" s="165" customFormat="1" ht="21.75" customHeight="1" x14ac:dyDescent="0.25">
      <c r="A10" s="564"/>
      <c r="B10" s="567"/>
      <c r="C10" s="569"/>
      <c r="D10" s="569"/>
      <c r="E10" s="569"/>
      <c r="F10" s="554" t="s">
        <v>377</v>
      </c>
      <c r="G10" s="554"/>
      <c r="H10" s="554"/>
      <c r="I10" s="554" t="s">
        <v>378</v>
      </c>
      <c r="J10" s="554"/>
      <c r="K10" s="554"/>
      <c r="L10" s="552"/>
      <c r="M10" s="552"/>
    </row>
    <row r="11" spans="1:14" s="165" customFormat="1" ht="21.75" customHeight="1" x14ac:dyDescent="0.25">
      <c r="A11" s="564"/>
      <c r="B11" s="567"/>
      <c r="C11" s="555" t="s">
        <v>379</v>
      </c>
      <c r="D11" s="555" t="s">
        <v>128</v>
      </c>
      <c r="E11" s="555" t="s">
        <v>380</v>
      </c>
      <c r="F11" s="367" t="s">
        <v>205</v>
      </c>
      <c r="G11" s="367" t="s">
        <v>381</v>
      </c>
      <c r="H11" s="367" t="s">
        <v>382</v>
      </c>
      <c r="I11" s="367" t="s">
        <v>205</v>
      </c>
      <c r="J11" s="367" t="s">
        <v>383</v>
      </c>
      <c r="K11" s="367" t="s">
        <v>384</v>
      </c>
      <c r="L11" s="552"/>
      <c r="M11" s="552"/>
    </row>
    <row r="12" spans="1:14" s="165" customFormat="1" ht="21.75" customHeight="1" x14ac:dyDescent="0.25">
      <c r="A12" s="565"/>
      <c r="B12" s="568"/>
      <c r="C12" s="556"/>
      <c r="D12" s="556"/>
      <c r="E12" s="556"/>
      <c r="F12" s="360" t="s">
        <v>208</v>
      </c>
      <c r="G12" s="360" t="s">
        <v>385</v>
      </c>
      <c r="H12" s="360" t="s">
        <v>386</v>
      </c>
      <c r="I12" s="360" t="s">
        <v>208</v>
      </c>
      <c r="J12" s="360" t="s">
        <v>387</v>
      </c>
      <c r="K12" s="360" t="s">
        <v>388</v>
      </c>
      <c r="L12" s="553"/>
      <c r="M12" s="553"/>
    </row>
    <row r="13" spans="1:14" s="165" customFormat="1" ht="58.5" customHeight="1" thickBot="1" x14ac:dyDescent="0.3">
      <c r="A13" s="57">
        <v>45</v>
      </c>
      <c r="B13" s="63" t="s">
        <v>547</v>
      </c>
      <c r="C13" s="104">
        <f>SUM(E13-D13)</f>
        <v>321812</v>
      </c>
      <c r="D13" s="80">
        <v>12163</v>
      </c>
      <c r="E13" s="104">
        <f>SUM(I13-F13)</f>
        <v>333975</v>
      </c>
      <c r="F13" s="104">
        <f>SUM(G13:H13)</f>
        <v>80129</v>
      </c>
      <c r="G13" s="80">
        <v>71293</v>
      </c>
      <c r="H13" s="80">
        <v>8836</v>
      </c>
      <c r="I13" s="104">
        <f>SUM(J13:K13)</f>
        <v>414104</v>
      </c>
      <c r="J13" s="80">
        <v>44239</v>
      </c>
      <c r="K13" s="80">
        <v>369865</v>
      </c>
      <c r="L13" s="479" t="s">
        <v>552</v>
      </c>
      <c r="M13" s="479"/>
    </row>
    <row r="14" spans="1:14" s="165" customFormat="1" ht="58.5" customHeight="1" thickTop="1" thickBot="1" x14ac:dyDescent="0.3">
      <c r="A14" s="59">
        <v>46</v>
      </c>
      <c r="B14" s="64" t="s">
        <v>548</v>
      </c>
      <c r="C14" s="105">
        <f>SUM(E14-D14)</f>
        <v>542478</v>
      </c>
      <c r="D14" s="81">
        <v>12463</v>
      </c>
      <c r="E14" s="105">
        <f>SUM(I14-F14)</f>
        <v>554941</v>
      </c>
      <c r="F14" s="105">
        <f>SUM(G14:H14)</f>
        <v>94414</v>
      </c>
      <c r="G14" s="81">
        <v>83448</v>
      </c>
      <c r="H14" s="81">
        <v>10966</v>
      </c>
      <c r="I14" s="105">
        <f>SUM(J14:K14)</f>
        <v>649355</v>
      </c>
      <c r="J14" s="81">
        <v>93821</v>
      </c>
      <c r="K14" s="81">
        <v>555534</v>
      </c>
      <c r="L14" s="478" t="s">
        <v>551</v>
      </c>
      <c r="M14" s="478"/>
    </row>
    <row r="15" spans="1:14" s="165" customFormat="1" ht="58.5" customHeight="1" thickTop="1" x14ac:dyDescent="0.25">
      <c r="A15" s="58">
        <v>47</v>
      </c>
      <c r="B15" s="73" t="s">
        <v>549</v>
      </c>
      <c r="C15" s="278">
        <f>SUM(E15-D15)</f>
        <v>3430787</v>
      </c>
      <c r="D15" s="279">
        <v>134430</v>
      </c>
      <c r="E15" s="278">
        <f>SUM(I15-F15)</f>
        <v>3565217</v>
      </c>
      <c r="F15" s="278">
        <f>SUM(G15:H15)</f>
        <v>1049691</v>
      </c>
      <c r="G15" s="279">
        <v>875561</v>
      </c>
      <c r="H15" s="279">
        <v>174130</v>
      </c>
      <c r="I15" s="278">
        <f>SUM(J15:K15)</f>
        <v>4614908</v>
      </c>
      <c r="J15" s="279">
        <v>283222</v>
      </c>
      <c r="K15" s="279">
        <v>4331686</v>
      </c>
      <c r="L15" s="480" t="s">
        <v>550</v>
      </c>
      <c r="M15" s="480"/>
    </row>
    <row r="16" spans="1:14" s="165" customFormat="1" ht="58.5" customHeight="1" x14ac:dyDescent="0.25">
      <c r="A16" s="557" t="s">
        <v>208</v>
      </c>
      <c r="B16" s="557"/>
      <c r="C16" s="106">
        <f t="shared" ref="C16:K16" si="0">SUM(C13:C15)</f>
        <v>4295077</v>
      </c>
      <c r="D16" s="106">
        <f t="shared" si="0"/>
        <v>159056</v>
      </c>
      <c r="E16" s="106">
        <f t="shared" si="0"/>
        <v>4454133</v>
      </c>
      <c r="F16" s="106">
        <f t="shared" si="0"/>
        <v>1224234</v>
      </c>
      <c r="G16" s="106">
        <f t="shared" si="0"/>
        <v>1030302</v>
      </c>
      <c r="H16" s="106">
        <f t="shared" si="0"/>
        <v>193932</v>
      </c>
      <c r="I16" s="106">
        <f t="shared" si="0"/>
        <v>5678367</v>
      </c>
      <c r="J16" s="106">
        <f t="shared" si="0"/>
        <v>421282</v>
      </c>
      <c r="K16" s="106">
        <f t="shared" si="0"/>
        <v>5257085</v>
      </c>
      <c r="L16" s="558" t="s">
        <v>205</v>
      </c>
      <c r="M16" s="558"/>
    </row>
    <row r="17" spans="1:13" ht="15" customHeight="1" x14ac:dyDescent="0.25">
      <c r="A17" s="548" t="s">
        <v>406</v>
      </c>
      <c r="B17" s="548"/>
      <c r="C17" s="548"/>
      <c r="D17" s="548"/>
      <c r="E17" s="548"/>
      <c r="F17" s="548"/>
      <c r="H17" s="549" t="s">
        <v>405</v>
      </c>
      <c r="I17" s="549"/>
      <c r="J17" s="549"/>
      <c r="K17" s="549"/>
      <c r="L17" s="549"/>
      <c r="M17" s="549"/>
    </row>
    <row r="19" spans="1:13" x14ac:dyDescent="0.25">
      <c r="F19" s="214"/>
    </row>
    <row r="20" spans="1:13" x14ac:dyDescent="0.25">
      <c r="C20" s="214"/>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9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7"/>
  <sheetViews>
    <sheetView view="pageBreakPreview" topLeftCell="A44"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40.69921875" style="7" customWidth="1"/>
    <col min="3" max="11" width="8.69921875" style="7" customWidth="1"/>
    <col min="12" max="12" width="40.69921875" style="7" customWidth="1"/>
    <col min="13" max="13" width="5.69921875" style="7" customWidth="1"/>
    <col min="14" max="16384" width="9.09765625" style="7"/>
  </cols>
  <sheetData>
    <row r="1" spans="1:14" s="3" customFormat="1" ht="47.25" customHeight="1" x14ac:dyDescent="0.25">
      <c r="A1" s="458"/>
      <c r="B1" s="458"/>
      <c r="C1" s="458"/>
      <c r="D1" s="458"/>
      <c r="E1" s="458"/>
      <c r="F1" s="458"/>
      <c r="G1" s="458"/>
      <c r="H1" s="458"/>
      <c r="I1" s="458"/>
      <c r="J1" s="458"/>
      <c r="K1" s="458"/>
      <c r="L1" s="458"/>
      <c r="M1" s="458"/>
      <c r="N1" s="458"/>
    </row>
    <row r="2" spans="1:14" ht="18" customHeight="1" x14ac:dyDescent="0.25">
      <c r="A2" s="467" t="s">
        <v>389</v>
      </c>
      <c r="B2" s="467"/>
      <c r="C2" s="467"/>
      <c r="D2" s="467"/>
      <c r="E2" s="467"/>
      <c r="F2" s="467"/>
      <c r="G2" s="467"/>
      <c r="H2" s="467"/>
      <c r="I2" s="467"/>
      <c r="J2" s="467"/>
      <c r="K2" s="467"/>
      <c r="L2" s="467"/>
      <c r="M2" s="467"/>
    </row>
    <row r="3" spans="1:14" ht="18" customHeight="1" x14ac:dyDescent="0.25">
      <c r="A3" s="467" t="s">
        <v>103</v>
      </c>
      <c r="B3" s="467"/>
      <c r="C3" s="467"/>
      <c r="D3" s="467"/>
      <c r="E3" s="467"/>
      <c r="F3" s="467"/>
      <c r="G3" s="467"/>
      <c r="H3" s="467"/>
      <c r="I3" s="467"/>
      <c r="J3" s="467"/>
      <c r="K3" s="467"/>
      <c r="L3" s="467"/>
      <c r="M3" s="467"/>
    </row>
    <row r="4" spans="1:14" ht="18" customHeight="1" x14ac:dyDescent="0.25">
      <c r="A4" s="467" t="s">
        <v>676</v>
      </c>
      <c r="B4" s="467"/>
      <c r="C4" s="467"/>
      <c r="D4" s="467"/>
      <c r="E4" s="467"/>
      <c r="F4" s="467"/>
      <c r="G4" s="467"/>
      <c r="H4" s="467"/>
      <c r="I4" s="467"/>
      <c r="J4" s="467"/>
      <c r="K4" s="467"/>
      <c r="L4" s="467"/>
      <c r="M4" s="467"/>
    </row>
    <row r="5" spans="1:14" ht="15.75" customHeight="1" x14ac:dyDescent="0.25">
      <c r="A5" s="473" t="s">
        <v>390</v>
      </c>
      <c r="B5" s="473"/>
      <c r="C5" s="473"/>
      <c r="D5" s="473"/>
      <c r="E5" s="473"/>
      <c r="F5" s="473"/>
      <c r="G5" s="473"/>
      <c r="H5" s="473"/>
      <c r="I5" s="473"/>
      <c r="J5" s="473"/>
      <c r="K5" s="473"/>
      <c r="L5" s="473"/>
      <c r="M5" s="473"/>
    </row>
    <row r="6" spans="1:14" ht="15.75" customHeight="1" x14ac:dyDescent="0.25">
      <c r="A6" s="473" t="s">
        <v>427</v>
      </c>
      <c r="B6" s="473"/>
      <c r="C6" s="473"/>
      <c r="D6" s="473"/>
      <c r="E6" s="473"/>
      <c r="F6" s="473"/>
      <c r="G6" s="473"/>
      <c r="H6" s="473"/>
      <c r="I6" s="473"/>
      <c r="J6" s="473"/>
      <c r="K6" s="473"/>
      <c r="L6" s="473"/>
      <c r="M6" s="473"/>
    </row>
    <row r="7" spans="1:14" ht="15.75" customHeight="1" x14ac:dyDescent="0.25">
      <c r="A7" s="473" t="s">
        <v>677</v>
      </c>
      <c r="B7" s="473"/>
      <c r="C7" s="473"/>
      <c r="D7" s="473"/>
      <c r="E7" s="473"/>
      <c r="F7" s="473"/>
      <c r="G7" s="473"/>
      <c r="H7" s="473"/>
      <c r="I7" s="473"/>
      <c r="J7" s="473"/>
      <c r="K7" s="473"/>
      <c r="L7" s="473"/>
      <c r="M7" s="473"/>
    </row>
    <row r="8" spans="1:14" ht="23.25" customHeight="1" x14ac:dyDescent="0.25">
      <c r="A8" s="475" t="s">
        <v>691</v>
      </c>
      <c r="B8" s="475"/>
      <c r="C8" s="463">
        <v>2015</v>
      </c>
      <c r="D8" s="463"/>
      <c r="E8" s="463"/>
      <c r="F8" s="463"/>
      <c r="G8" s="463"/>
      <c r="H8" s="463"/>
      <c r="I8" s="463"/>
      <c r="J8" s="463"/>
      <c r="K8" s="463"/>
      <c r="L8" s="462" t="s">
        <v>48</v>
      </c>
      <c r="M8" s="462"/>
    </row>
    <row r="9" spans="1:14" s="5" customFormat="1" ht="21.75" customHeight="1" x14ac:dyDescent="0.25">
      <c r="A9" s="572" t="s">
        <v>448</v>
      </c>
      <c r="B9" s="578" t="s">
        <v>211</v>
      </c>
      <c r="C9" s="550" t="s">
        <v>371</v>
      </c>
      <c r="D9" s="550" t="s">
        <v>372</v>
      </c>
      <c r="E9" s="550" t="s">
        <v>373</v>
      </c>
      <c r="F9" s="550" t="s">
        <v>374</v>
      </c>
      <c r="G9" s="550"/>
      <c r="H9" s="550"/>
      <c r="I9" s="550" t="s">
        <v>375</v>
      </c>
      <c r="J9" s="550"/>
      <c r="K9" s="550"/>
      <c r="L9" s="575" t="s">
        <v>376</v>
      </c>
      <c r="M9" s="575"/>
    </row>
    <row r="10" spans="1:14" s="5" customFormat="1" ht="21.75" customHeight="1" x14ac:dyDescent="0.25">
      <c r="A10" s="573"/>
      <c r="B10" s="579"/>
      <c r="C10" s="569"/>
      <c r="D10" s="569"/>
      <c r="E10" s="569"/>
      <c r="F10" s="556" t="s">
        <v>377</v>
      </c>
      <c r="G10" s="556"/>
      <c r="H10" s="556"/>
      <c r="I10" s="556" t="s">
        <v>378</v>
      </c>
      <c r="J10" s="556"/>
      <c r="K10" s="556"/>
      <c r="L10" s="576"/>
      <c r="M10" s="576"/>
    </row>
    <row r="11" spans="1:14" s="5" customFormat="1" ht="21.75" customHeight="1" x14ac:dyDescent="0.25">
      <c r="A11" s="573"/>
      <c r="B11" s="579"/>
      <c r="C11" s="555" t="s">
        <v>379</v>
      </c>
      <c r="D11" s="555" t="s">
        <v>128</v>
      </c>
      <c r="E11" s="555" t="s">
        <v>380</v>
      </c>
      <c r="F11" s="367" t="s">
        <v>205</v>
      </c>
      <c r="G11" s="367" t="s">
        <v>381</v>
      </c>
      <c r="H11" s="367" t="s">
        <v>382</v>
      </c>
      <c r="I11" s="367" t="s">
        <v>205</v>
      </c>
      <c r="J11" s="367" t="s">
        <v>383</v>
      </c>
      <c r="K11" s="367" t="s">
        <v>384</v>
      </c>
      <c r="L11" s="576"/>
      <c r="M11" s="576"/>
    </row>
    <row r="12" spans="1:14" s="5" customFormat="1" ht="21.75" customHeight="1" x14ac:dyDescent="0.25">
      <c r="A12" s="574"/>
      <c r="B12" s="580"/>
      <c r="C12" s="556"/>
      <c r="D12" s="556"/>
      <c r="E12" s="556"/>
      <c r="F12" s="360" t="s">
        <v>208</v>
      </c>
      <c r="G12" s="360" t="s">
        <v>385</v>
      </c>
      <c r="H12" s="360" t="s">
        <v>386</v>
      </c>
      <c r="I12" s="360" t="s">
        <v>208</v>
      </c>
      <c r="J12" s="360" t="s">
        <v>387</v>
      </c>
      <c r="K12" s="360" t="s">
        <v>388</v>
      </c>
      <c r="L12" s="577"/>
      <c r="M12" s="577"/>
    </row>
    <row r="13" spans="1:14" customFormat="1" ht="19.8" thickBot="1" x14ac:dyDescent="0.3">
      <c r="A13" s="273">
        <v>4511</v>
      </c>
      <c r="B13" s="267" t="s">
        <v>573</v>
      </c>
      <c r="C13" s="395">
        <f t="shared" ref="C13:C44" si="0">SUM(E13-D13)</f>
        <v>6609</v>
      </c>
      <c r="D13" s="396">
        <v>669</v>
      </c>
      <c r="E13" s="395">
        <f t="shared" ref="E13:E48" si="1">SUM(I13-F13)</f>
        <v>7278</v>
      </c>
      <c r="F13" s="395">
        <f t="shared" ref="F13:F48" si="2">SUM(G13:H13)</f>
        <v>3079</v>
      </c>
      <c r="G13" s="285">
        <v>2784</v>
      </c>
      <c r="H13" s="285">
        <v>295</v>
      </c>
      <c r="I13" s="395">
        <f t="shared" ref="I13:I48" si="3">SUM(J13:K13)</f>
        <v>10357</v>
      </c>
      <c r="J13" s="285">
        <v>0</v>
      </c>
      <c r="K13" s="285">
        <v>10357</v>
      </c>
      <c r="L13" s="499" t="s">
        <v>572</v>
      </c>
      <c r="M13" s="499"/>
    </row>
    <row r="14" spans="1:14" customFormat="1" ht="20.399999999999999" thickTop="1" thickBot="1" x14ac:dyDescent="0.3">
      <c r="A14" s="271">
        <v>4512</v>
      </c>
      <c r="B14" s="109" t="s">
        <v>574</v>
      </c>
      <c r="C14" s="397">
        <f t="shared" si="0"/>
        <v>43238</v>
      </c>
      <c r="D14" s="398">
        <v>0</v>
      </c>
      <c r="E14" s="397">
        <f t="shared" si="1"/>
        <v>43238</v>
      </c>
      <c r="F14" s="397">
        <f t="shared" si="2"/>
        <v>7252</v>
      </c>
      <c r="G14" s="287">
        <v>5049</v>
      </c>
      <c r="H14" s="287">
        <v>2203</v>
      </c>
      <c r="I14" s="397">
        <f t="shared" si="3"/>
        <v>50490</v>
      </c>
      <c r="J14" s="287">
        <v>0</v>
      </c>
      <c r="K14" s="287">
        <v>50490</v>
      </c>
      <c r="L14" s="493" t="s">
        <v>575</v>
      </c>
      <c r="M14" s="493"/>
    </row>
    <row r="15" spans="1:14" customFormat="1" ht="20.399999999999999" thickTop="1" thickBot="1" x14ac:dyDescent="0.3">
      <c r="A15" s="270">
        <v>4531</v>
      </c>
      <c r="B15" s="68" t="s">
        <v>576</v>
      </c>
      <c r="C15" s="395">
        <f t="shared" si="0"/>
        <v>268332</v>
      </c>
      <c r="D15" s="396">
        <v>11463</v>
      </c>
      <c r="E15" s="395">
        <f t="shared" si="1"/>
        <v>279795</v>
      </c>
      <c r="F15" s="395">
        <f t="shared" si="2"/>
        <v>68520</v>
      </c>
      <c r="G15" s="289">
        <v>62350</v>
      </c>
      <c r="H15" s="289">
        <v>6170</v>
      </c>
      <c r="I15" s="395">
        <f t="shared" si="3"/>
        <v>348315</v>
      </c>
      <c r="J15" s="289">
        <v>44147</v>
      </c>
      <c r="K15" s="289">
        <v>304168</v>
      </c>
      <c r="L15" s="494" t="s">
        <v>622</v>
      </c>
      <c r="M15" s="494"/>
    </row>
    <row r="16" spans="1:14" customFormat="1" ht="15" thickTop="1" thickBot="1" x14ac:dyDescent="0.3">
      <c r="A16" s="271">
        <v>4532</v>
      </c>
      <c r="B16" s="109" t="s">
        <v>577</v>
      </c>
      <c r="C16" s="397">
        <f t="shared" si="0"/>
        <v>3270</v>
      </c>
      <c r="D16" s="398">
        <v>24</v>
      </c>
      <c r="E16" s="397">
        <f t="shared" si="1"/>
        <v>3294</v>
      </c>
      <c r="F16" s="397">
        <f t="shared" si="2"/>
        <v>1048</v>
      </c>
      <c r="G16" s="287">
        <v>887</v>
      </c>
      <c r="H16" s="287">
        <v>161</v>
      </c>
      <c r="I16" s="397">
        <f t="shared" si="3"/>
        <v>4342</v>
      </c>
      <c r="J16" s="287">
        <v>91</v>
      </c>
      <c r="K16" s="287">
        <v>4251</v>
      </c>
      <c r="L16" s="493" t="s">
        <v>621</v>
      </c>
      <c r="M16" s="493"/>
    </row>
    <row r="17" spans="1:13" customFormat="1" ht="20.399999999999999" thickTop="1" thickBot="1" x14ac:dyDescent="0.3">
      <c r="A17" s="270">
        <v>4539</v>
      </c>
      <c r="B17" s="68" t="s">
        <v>578</v>
      </c>
      <c r="C17" s="395">
        <f t="shared" si="0"/>
        <v>360</v>
      </c>
      <c r="D17" s="396">
        <v>8</v>
      </c>
      <c r="E17" s="395">
        <f t="shared" si="1"/>
        <v>368</v>
      </c>
      <c r="F17" s="395">
        <f t="shared" si="2"/>
        <v>231</v>
      </c>
      <c r="G17" s="289">
        <v>224</v>
      </c>
      <c r="H17" s="289">
        <v>7</v>
      </c>
      <c r="I17" s="395">
        <f t="shared" si="3"/>
        <v>599</v>
      </c>
      <c r="J17" s="289">
        <v>0</v>
      </c>
      <c r="K17" s="289">
        <v>599</v>
      </c>
      <c r="L17" s="494" t="s">
        <v>620</v>
      </c>
      <c r="M17" s="494"/>
    </row>
    <row r="18" spans="1:13" customFormat="1" ht="15" thickTop="1" thickBot="1" x14ac:dyDescent="0.3">
      <c r="A18" s="271">
        <v>4610</v>
      </c>
      <c r="B18" s="109" t="s">
        <v>553</v>
      </c>
      <c r="C18" s="397">
        <f t="shared" si="0"/>
        <v>11096</v>
      </c>
      <c r="D18" s="398">
        <v>104</v>
      </c>
      <c r="E18" s="397">
        <f t="shared" si="1"/>
        <v>11200</v>
      </c>
      <c r="F18" s="397">
        <f t="shared" si="2"/>
        <v>1020</v>
      </c>
      <c r="G18" s="287">
        <v>844</v>
      </c>
      <c r="H18" s="287">
        <v>176</v>
      </c>
      <c r="I18" s="397">
        <f t="shared" si="3"/>
        <v>12220</v>
      </c>
      <c r="J18" s="287">
        <v>3120</v>
      </c>
      <c r="K18" s="287">
        <v>9100</v>
      </c>
      <c r="L18" s="493" t="s">
        <v>562</v>
      </c>
      <c r="M18" s="493"/>
    </row>
    <row r="19" spans="1:13" customFormat="1" ht="15" thickTop="1" thickBot="1" x14ac:dyDescent="0.3">
      <c r="A19" s="270">
        <v>4620</v>
      </c>
      <c r="B19" s="68" t="s">
        <v>579</v>
      </c>
      <c r="C19" s="395">
        <f t="shared" si="0"/>
        <v>61534</v>
      </c>
      <c r="D19" s="396">
        <v>1</v>
      </c>
      <c r="E19" s="395">
        <f t="shared" si="1"/>
        <v>61535</v>
      </c>
      <c r="F19" s="395">
        <f t="shared" si="2"/>
        <v>13839</v>
      </c>
      <c r="G19" s="289">
        <v>12403</v>
      </c>
      <c r="H19" s="289">
        <v>1436</v>
      </c>
      <c r="I19" s="395">
        <f t="shared" si="3"/>
        <v>75374</v>
      </c>
      <c r="J19" s="289">
        <v>6272</v>
      </c>
      <c r="K19" s="289">
        <v>69102</v>
      </c>
      <c r="L19" s="494" t="s">
        <v>619</v>
      </c>
      <c r="M19" s="494"/>
    </row>
    <row r="20" spans="1:13" customFormat="1" ht="15" thickTop="1" thickBot="1" x14ac:dyDescent="0.3">
      <c r="A20" s="271">
        <v>4631</v>
      </c>
      <c r="B20" s="109" t="s">
        <v>554</v>
      </c>
      <c r="C20" s="397">
        <f t="shared" si="0"/>
        <v>1807</v>
      </c>
      <c r="D20" s="398">
        <v>29</v>
      </c>
      <c r="E20" s="397">
        <f t="shared" si="1"/>
        <v>1836</v>
      </c>
      <c r="F20" s="397">
        <f t="shared" si="2"/>
        <v>187</v>
      </c>
      <c r="G20" s="287">
        <v>49</v>
      </c>
      <c r="H20" s="287">
        <v>138</v>
      </c>
      <c r="I20" s="397">
        <f t="shared" si="3"/>
        <v>2023</v>
      </c>
      <c r="J20" s="287">
        <v>0</v>
      </c>
      <c r="K20" s="287">
        <v>2023</v>
      </c>
      <c r="L20" s="493" t="s">
        <v>563</v>
      </c>
      <c r="M20" s="493"/>
    </row>
    <row r="21" spans="1:13" customFormat="1" ht="15" thickTop="1" thickBot="1" x14ac:dyDescent="0.3">
      <c r="A21" s="270">
        <v>4632</v>
      </c>
      <c r="B21" s="68" t="s">
        <v>623</v>
      </c>
      <c r="C21" s="395">
        <f t="shared" si="0"/>
        <v>21355</v>
      </c>
      <c r="D21" s="396">
        <v>4</v>
      </c>
      <c r="E21" s="395">
        <f t="shared" si="1"/>
        <v>21359</v>
      </c>
      <c r="F21" s="395">
        <f t="shared" si="2"/>
        <v>2171</v>
      </c>
      <c r="G21" s="289">
        <v>1700</v>
      </c>
      <c r="H21" s="289">
        <v>471</v>
      </c>
      <c r="I21" s="395">
        <f t="shared" si="3"/>
        <v>23530</v>
      </c>
      <c r="J21" s="289">
        <v>1130</v>
      </c>
      <c r="K21" s="289">
        <v>22400</v>
      </c>
      <c r="L21" s="494" t="s">
        <v>618</v>
      </c>
      <c r="M21" s="494"/>
    </row>
    <row r="22" spans="1:13" customFormat="1" ht="20.399999999999999" thickTop="1" thickBot="1" x14ac:dyDescent="0.3">
      <c r="A22" s="271">
        <v>4641</v>
      </c>
      <c r="B22" s="109" t="s">
        <v>624</v>
      </c>
      <c r="C22" s="397">
        <f t="shared" si="0"/>
        <v>15270</v>
      </c>
      <c r="D22" s="398">
        <v>39</v>
      </c>
      <c r="E22" s="397">
        <f t="shared" si="1"/>
        <v>15309</v>
      </c>
      <c r="F22" s="397">
        <f t="shared" si="2"/>
        <v>1647</v>
      </c>
      <c r="G22" s="287">
        <v>1130</v>
      </c>
      <c r="H22" s="287">
        <v>517</v>
      </c>
      <c r="I22" s="397">
        <f t="shared" si="3"/>
        <v>16956</v>
      </c>
      <c r="J22" s="287">
        <v>0</v>
      </c>
      <c r="K22" s="287">
        <v>16956</v>
      </c>
      <c r="L22" s="493" t="s">
        <v>617</v>
      </c>
      <c r="M22" s="493"/>
    </row>
    <row r="23" spans="1:13" customFormat="1" ht="20.399999999999999" thickTop="1" thickBot="1" x14ac:dyDescent="0.3">
      <c r="A23" s="270">
        <v>4647</v>
      </c>
      <c r="B23" s="68" t="s">
        <v>625</v>
      </c>
      <c r="C23" s="395">
        <f t="shared" si="0"/>
        <v>25529</v>
      </c>
      <c r="D23" s="396">
        <v>458</v>
      </c>
      <c r="E23" s="395">
        <f t="shared" si="1"/>
        <v>25987</v>
      </c>
      <c r="F23" s="395">
        <f t="shared" si="2"/>
        <v>5055</v>
      </c>
      <c r="G23" s="289">
        <v>4771</v>
      </c>
      <c r="H23" s="289">
        <v>284</v>
      </c>
      <c r="I23" s="395">
        <f t="shared" si="3"/>
        <v>31042</v>
      </c>
      <c r="J23" s="289">
        <v>0</v>
      </c>
      <c r="K23" s="289">
        <v>31042</v>
      </c>
      <c r="L23" s="494" t="s">
        <v>616</v>
      </c>
      <c r="M23" s="494"/>
    </row>
    <row r="24" spans="1:13" customFormat="1" ht="39.6" thickTop="1" thickBot="1" x14ac:dyDescent="0.3">
      <c r="A24" s="271">
        <v>4648</v>
      </c>
      <c r="B24" s="109" t="s">
        <v>626</v>
      </c>
      <c r="C24" s="397">
        <f t="shared" si="0"/>
        <v>143112</v>
      </c>
      <c r="D24" s="398">
        <v>2612</v>
      </c>
      <c r="E24" s="397">
        <f t="shared" si="1"/>
        <v>145724</v>
      </c>
      <c r="F24" s="397">
        <f t="shared" si="2"/>
        <v>33563</v>
      </c>
      <c r="G24" s="287">
        <v>29574</v>
      </c>
      <c r="H24" s="287">
        <v>3989</v>
      </c>
      <c r="I24" s="397">
        <f t="shared" si="3"/>
        <v>179287</v>
      </c>
      <c r="J24" s="287">
        <v>2536</v>
      </c>
      <c r="K24" s="287">
        <v>176751</v>
      </c>
      <c r="L24" s="493" t="s">
        <v>615</v>
      </c>
      <c r="M24" s="493"/>
    </row>
    <row r="25" spans="1:13" customFormat="1" ht="20.399999999999999" thickTop="1" thickBot="1" x14ac:dyDescent="0.3">
      <c r="A25" s="270">
        <v>4651</v>
      </c>
      <c r="B25" s="68" t="s">
        <v>627</v>
      </c>
      <c r="C25" s="395">
        <f t="shared" si="0"/>
        <v>0</v>
      </c>
      <c r="D25" s="396">
        <v>0</v>
      </c>
      <c r="E25" s="395">
        <f t="shared" si="1"/>
        <v>0</v>
      </c>
      <c r="F25" s="395">
        <f t="shared" si="2"/>
        <v>0</v>
      </c>
      <c r="G25" s="289">
        <v>0</v>
      </c>
      <c r="H25" s="289">
        <v>0</v>
      </c>
      <c r="I25" s="395">
        <f t="shared" si="3"/>
        <v>0</v>
      </c>
      <c r="J25" s="289">
        <v>0</v>
      </c>
      <c r="K25" s="289">
        <v>0</v>
      </c>
      <c r="L25" s="494" t="s">
        <v>614</v>
      </c>
      <c r="M25" s="494"/>
    </row>
    <row r="26" spans="1:13" customFormat="1" ht="20.399999999999999" thickTop="1" thickBot="1" x14ac:dyDescent="0.3">
      <c r="A26" s="271">
        <v>4652</v>
      </c>
      <c r="B26" s="109" t="s">
        <v>628</v>
      </c>
      <c r="C26" s="397">
        <f t="shared" si="0"/>
        <v>29647</v>
      </c>
      <c r="D26" s="398">
        <v>0</v>
      </c>
      <c r="E26" s="397">
        <f t="shared" si="1"/>
        <v>29647</v>
      </c>
      <c r="F26" s="397">
        <f t="shared" si="2"/>
        <v>1735</v>
      </c>
      <c r="G26" s="287">
        <v>1668</v>
      </c>
      <c r="H26" s="287">
        <v>67</v>
      </c>
      <c r="I26" s="397">
        <f t="shared" si="3"/>
        <v>31382</v>
      </c>
      <c r="J26" s="287">
        <v>0</v>
      </c>
      <c r="K26" s="287">
        <v>31382</v>
      </c>
      <c r="L26" s="493" t="s">
        <v>613</v>
      </c>
      <c r="M26" s="493"/>
    </row>
    <row r="27" spans="1:13" customFormat="1" ht="15" thickTop="1" thickBot="1" x14ac:dyDescent="0.3">
      <c r="A27" s="270">
        <v>4653</v>
      </c>
      <c r="B27" s="68" t="s">
        <v>629</v>
      </c>
      <c r="C27" s="395">
        <f t="shared" si="0"/>
        <v>5801</v>
      </c>
      <c r="D27" s="396">
        <v>62</v>
      </c>
      <c r="E27" s="395">
        <f t="shared" si="1"/>
        <v>5863</v>
      </c>
      <c r="F27" s="395">
        <f t="shared" si="2"/>
        <v>2196</v>
      </c>
      <c r="G27" s="289">
        <v>1845</v>
      </c>
      <c r="H27" s="289">
        <v>351</v>
      </c>
      <c r="I27" s="395">
        <f t="shared" si="3"/>
        <v>8059</v>
      </c>
      <c r="J27" s="289">
        <v>0</v>
      </c>
      <c r="K27" s="289">
        <v>8059</v>
      </c>
      <c r="L27" s="483" t="s">
        <v>612</v>
      </c>
      <c r="M27" s="484"/>
    </row>
    <row r="28" spans="1:13" customFormat="1" ht="15" thickTop="1" thickBot="1" x14ac:dyDescent="0.3">
      <c r="A28" s="271">
        <v>4659</v>
      </c>
      <c r="B28" s="109" t="s">
        <v>630</v>
      </c>
      <c r="C28" s="397">
        <f t="shared" si="0"/>
        <v>37206</v>
      </c>
      <c r="D28" s="398">
        <v>1974</v>
      </c>
      <c r="E28" s="397">
        <f t="shared" si="1"/>
        <v>39180</v>
      </c>
      <c r="F28" s="397">
        <f t="shared" si="2"/>
        <v>10865</v>
      </c>
      <c r="G28" s="287">
        <v>9823</v>
      </c>
      <c r="H28" s="287">
        <v>1042</v>
      </c>
      <c r="I28" s="397">
        <f t="shared" si="3"/>
        <v>50045</v>
      </c>
      <c r="J28" s="287">
        <v>3466</v>
      </c>
      <c r="K28" s="287">
        <v>46579</v>
      </c>
      <c r="L28" s="493" t="s">
        <v>564</v>
      </c>
      <c r="M28" s="493"/>
    </row>
    <row r="29" spans="1:13" customFormat="1" ht="15" thickTop="1" thickBot="1" x14ac:dyDescent="0.3">
      <c r="A29" s="270">
        <v>4661</v>
      </c>
      <c r="B29" s="68" t="s">
        <v>631</v>
      </c>
      <c r="C29" s="395">
        <f t="shared" si="0"/>
        <v>7494</v>
      </c>
      <c r="D29" s="396">
        <v>383</v>
      </c>
      <c r="E29" s="395">
        <f t="shared" si="1"/>
        <v>7877</v>
      </c>
      <c r="F29" s="395">
        <f t="shared" si="2"/>
        <v>3144</v>
      </c>
      <c r="G29" s="289">
        <v>2704</v>
      </c>
      <c r="H29" s="289">
        <v>440</v>
      </c>
      <c r="I29" s="395">
        <f t="shared" si="3"/>
        <v>11021</v>
      </c>
      <c r="J29" s="289">
        <v>0</v>
      </c>
      <c r="K29" s="289">
        <v>11021</v>
      </c>
      <c r="L29" s="483" t="s">
        <v>611</v>
      </c>
      <c r="M29" s="484"/>
    </row>
    <row r="30" spans="1:13" customFormat="1" ht="15" thickTop="1" thickBot="1" x14ac:dyDescent="0.3">
      <c r="A30" s="271">
        <v>4662</v>
      </c>
      <c r="B30" s="109" t="s">
        <v>555</v>
      </c>
      <c r="C30" s="397">
        <f t="shared" si="0"/>
        <v>0</v>
      </c>
      <c r="D30" s="398">
        <v>0</v>
      </c>
      <c r="E30" s="397">
        <f t="shared" si="1"/>
        <v>0</v>
      </c>
      <c r="F30" s="397">
        <f t="shared" si="2"/>
        <v>0</v>
      </c>
      <c r="G30" s="287">
        <v>0</v>
      </c>
      <c r="H30" s="287">
        <v>0</v>
      </c>
      <c r="I30" s="397">
        <f t="shared" si="3"/>
        <v>0</v>
      </c>
      <c r="J30" s="287">
        <v>0</v>
      </c>
      <c r="K30" s="287">
        <v>0</v>
      </c>
      <c r="L30" s="493" t="s">
        <v>565</v>
      </c>
      <c r="M30" s="493"/>
    </row>
    <row r="31" spans="1:13" customFormat="1" ht="20.399999999999999" thickTop="1" thickBot="1" x14ac:dyDescent="0.3">
      <c r="A31" s="270">
        <v>4663</v>
      </c>
      <c r="B31" s="68" t="s">
        <v>632</v>
      </c>
      <c r="C31" s="395">
        <f t="shared" si="0"/>
        <v>155672</v>
      </c>
      <c r="D31" s="396">
        <v>5299</v>
      </c>
      <c r="E31" s="395">
        <f t="shared" si="1"/>
        <v>160971</v>
      </c>
      <c r="F31" s="395">
        <f t="shared" si="2"/>
        <v>14793</v>
      </c>
      <c r="G31" s="289">
        <v>13603</v>
      </c>
      <c r="H31" s="289">
        <v>1190</v>
      </c>
      <c r="I31" s="395">
        <f t="shared" si="3"/>
        <v>175764</v>
      </c>
      <c r="J31" s="289">
        <v>77294</v>
      </c>
      <c r="K31" s="289">
        <v>98470</v>
      </c>
      <c r="L31" s="483" t="s">
        <v>610</v>
      </c>
      <c r="M31" s="484"/>
    </row>
    <row r="32" spans="1:13" customFormat="1" ht="15" thickTop="1" thickBot="1" x14ac:dyDescent="0.3">
      <c r="A32" s="271">
        <v>4690</v>
      </c>
      <c r="B32" s="109" t="s">
        <v>556</v>
      </c>
      <c r="C32" s="397">
        <f t="shared" si="0"/>
        <v>13205</v>
      </c>
      <c r="D32" s="398">
        <v>834</v>
      </c>
      <c r="E32" s="397">
        <f t="shared" si="1"/>
        <v>14039</v>
      </c>
      <c r="F32" s="397">
        <f t="shared" si="2"/>
        <v>1734</v>
      </c>
      <c r="G32" s="287">
        <v>1206</v>
      </c>
      <c r="H32" s="287">
        <v>528</v>
      </c>
      <c r="I32" s="397">
        <f t="shared" si="3"/>
        <v>15773</v>
      </c>
      <c r="J32" s="287">
        <v>0</v>
      </c>
      <c r="K32" s="287">
        <v>15773</v>
      </c>
      <c r="L32" s="493" t="s">
        <v>566</v>
      </c>
      <c r="M32" s="493"/>
    </row>
    <row r="33" spans="1:13" customFormat="1" ht="15" thickTop="1" thickBot="1" x14ac:dyDescent="0.3">
      <c r="A33" s="270">
        <v>4691</v>
      </c>
      <c r="B33" s="68" t="s">
        <v>633</v>
      </c>
      <c r="C33" s="395">
        <f t="shared" si="0"/>
        <v>7946</v>
      </c>
      <c r="D33" s="396">
        <v>665</v>
      </c>
      <c r="E33" s="395">
        <f t="shared" si="1"/>
        <v>8611</v>
      </c>
      <c r="F33" s="395">
        <f t="shared" si="2"/>
        <v>570</v>
      </c>
      <c r="G33" s="289">
        <v>493</v>
      </c>
      <c r="H33" s="289">
        <v>77</v>
      </c>
      <c r="I33" s="395">
        <f t="shared" si="3"/>
        <v>9181</v>
      </c>
      <c r="J33" s="289">
        <v>3</v>
      </c>
      <c r="K33" s="289">
        <v>9178</v>
      </c>
      <c r="L33" s="483" t="s">
        <v>609</v>
      </c>
      <c r="M33" s="484"/>
    </row>
    <row r="34" spans="1:13" customFormat="1" ht="19.8" thickTop="1" x14ac:dyDescent="0.25">
      <c r="A34" s="272">
        <v>4692</v>
      </c>
      <c r="B34" s="264" t="s">
        <v>634</v>
      </c>
      <c r="C34" s="307">
        <f t="shared" si="0"/>
        <v>5804</v>
      </c>
      <c r="D34" s="399">
        <v>0</v>
      </c>
      <c r="E34" s="307">
        <f t="shared" si="1"/>
        <v>5804</v>
      </c>
      <c r="F34" s="307">
        <f t="shared" si="2"/>
        <v>1896</v>
      </c>
      <c r="G34" s="290">
        <v>1636</v>
      </c>
      <c r="H34" s="290">
        <v>260</v>
      </c>
      <c r="I34" s="307">
        <f t="shared" si="3"/>
        <v>7700</v>
      </c>
      <c r="J34" s="290">
        <v>0</v>
      </c>
      <c r="K34" s="290">
        <v>7700</v>
      </c>
      <c r="L34" s="498" t="s">
        <v>608</v>
      </c>
      <c r="M34" s="498"/>
    </row>
    <row r="35" spans="1:13" customFormat="1" ht="14.4" thickBot="1" x14ac:dyDescent="0.3">
      <c r="A35" s="270">
        <v>4712</v>
      </c>
      <c r="B35" s="68" t="s">
        <v>557</v>
      </c>
      <c r="C35" s="395">
        <f t="shared" si="0"/>
        <v>0</v>
      </c>
      <c r="D35" s="396">
        <v>0</v>
      </c>
      <c r="E35" s="395">
        <f t="shared" si="1"/>
        <v>0</v>
      </c>
      <c r="F35" s="395">
        <f t="shared" si="2"/>
        <v>0</v>
      </c>
      <c r="G35" s="289">
        <v>0</v>
      </c>
      <c r="H35" s="289">
        <v>0</v>
      </c>
      <c r="I35" s="395">
        <f t="shared" si="3"/>
        <v>0</v>
      </c>
      <c r="J35" s="289">
        <v>0</v>
      </c>
      <c r="K35" s="289">
        <v>0</v>
      </c>
      <c r="L35" s="483" t="s">
        <v>567</v>
      </c>
      <c r="M35" s="484"/>
    </row>
    <row r="36" spans="1:13" customFormat="1" ht="15" thickTop="1" thickBot="1" x14ac:dyDescent="0.3">
      <c r="A36" s="271">
        <v>4714</v>
      </c>
      <c r="B36" s="109" t="s">
        <v>558</v>
      </c>
      <c r="C36" s="397">
        <f t="shared" si="0"/>
        <v>527066</v>
      </c>
      <c r="D36" s="398">
        <v>5830</v>
      </c>
      <c r="E36" s="397">
        <f t="shared" si="1"/>
        <v>532896</v>
      </c>
      <c r="F36" s="397">
        <f t="shared" si="2"/>
        <v>190266</v>
      </c>
      <c r="G36" s="287">
        <v>164982</v>
      </c>
      <c r="H36" s="287">
        <v>25284</v>
      </c>
      <c r="I36" s="397">
        <f t="shared" si="3"/>
        <v>723162</v>
      </c>
      <c r="J36" s="287">
        <v>32180</v>
      </c>
      <c r="K36" s="287">
        <v>690982</v>
      </c>
      <c r="L36" s="493" t="s">
        <v>568</v>
      </c>
      <c r="M36" s="493"/>
    </row>
    <row r="37" spans="1:13" customFormat="1" ht="15" thickTop="1" thickBot="1" x14ac:dyDescent="0.3">
      <c r="A37" s="270">
        <v>4719</v>
      </c>
      <c r="B37" s="68" t="s">
        <v>659</v>
      </c>
      <c r="C37" s="395">
        <f t="shared" si="0"/>
        <v>2616</v>
      </c>
      <c r="D37" s="396">
        <v>50</v>
      </c>
      <c r="E37" s="395">
        <f t="shared" si="1"/>
        <v>2666</v>
      </c>
      <c r="F37" s="395">
        <f t="shared" si="2"/>
        <v>1894</v>
      </c>
      <c r="G37" s="289">
        <v>1315</v>
      </c>
      <c r="H37" s="289">
        <v>579</v>
      </c>
      <c r="I37" s="395">
        <f t="shared" si="3"/>
        <v>4560</v>
      </c>
      <c r="J37" s="289">
        <v>0</v>
      </c>
      <c r="K37" s="289">
        <v>4560</v>
      </c>
      <c r="L37" s="483" t="s">
        <v>662</v>
      </c>
      <c r="M37" s="484"/>
    </row>
    <row r="38" spans="1:13" customFormat="1" ht="15" thickTop="1" thickBot="1" x14ac:dyDescent="0.3">
      <c r="A38" s="271">
        <v>4720</v>
      </c>
      <c r="B38" s="109" t="s">
        <v>636</v>
      </c>
      <c r="C38" s="397">
        <f t="shared" si="0"/>
        <v>92331</v>
      </c>
      <c r="D38" s="398">
        <v>1517</v>
      </c>
      <c r="E38" s="397">
        <f t="shared" si="1"/>
        <v>93848</v>
      </c>
      <c r="F38" s="397">
        <f t="shared" si="2"/>
        <v>45651</v>
      </c>
      <c r="G38" s="287">
        <v>35790</v>
      </c>
      <c r="H38" s="287">
        <v>9861</v>
      </c>
      <c r="I38" s="397">
        <f t="shared" si="3"/>
        <v>139499</v>
      </c>
      <c r="J38" s="287">
        <v>1451</v>
      </c>
      <c r="K38" s="287">
        <v>138048</v>
      </c>
      <c r="L38" s="493" t="s">
        <v>606</v>
      </c>
      <c r="M38" s="493"/>
    </row>
    <row r="39" spans="1:13" customFormat="1" ht="15" thickTop="1" thickBot="1" x14ac:dyDescent="0.3">
      <c r="A39" s="270">
        <v>4722</v>
      </c>
      <c r="B39" s="68" t="s">
        <v>646</v>
      </c>
      <c r="C39" s="395">
        <f t="shared" si="0"/>
        <v>5228</v>
      </c>
      <c r="D39" s="396">
        <v>92</v>
      </c>
      <c r="E39" s="395">
        <f t="shared" si="1"/>
        <v>5320</v>
      </c>
      <c r="F39" s="395">
        <f t="shared" si="2"/>
        <v>1382</v>
      </c>
      <c r="G39" s="289">
        <v>1145</v>
      </c>
      <c r="H39" s="289">
        <v>237</v>
      </c>
      <c r="I39" s="395">
        <f t="shared" si="3"/>
        <v>6702</v>
      </c>
      <c r="J39" s="289">
        <v>0</v>
      </c>
      <c r="K39" s="289">
        <v>6702</v>
      </c>
      <c r="L39" s="483" t="s">
        <v>605</v>
      </c>
      <c r="M39" s="484"/>
    </row>
    <row r="40" spans="1:13" customFormat="1" ht="15" thickTop="1" thickBot="1" x14ac:dyDescent="0.3">
      <c r="A40" s="271">
        <v>4723</v>
      </c>
      <c r="B40" s="109" t="s">
        <v>645</v>
      </c>
      <c r="C40" s="397">
        <f t="shared" si="0"/>
        <v>4590</v>
      </c>
      <c r="D40" s="398">
        <v>23</v>
      </c>
      <c r="E40" s="397">
        <f t="shared" si="1"/>
        <v>4613</v>
      </c>
      <c r="F40" s="397">
        <f t="shared" si="2"/>
        <v>1768</v>
      </c>
      <c r="G40" s="287">
        <v>1510</v>
      </c>
      <c r="H40" s="287">
        <v>258</v>
      </c>
      <c r="I40" s="397">
        <f t="shared" si="3"/>
        <v>6381</v>
      </c>
      <c r="J40" s="287">
        <v>6</v>
      </c>
      <c r="K40" s="287">
        <v>6375</v>
      </c>
      <c r="L40" s="493" t="s">
        <v>604</v>
      </c>
      <c r="M40" s="493"/>
    </row>
    <row r="41" spans="1:13" s="107" customFormat="1" ht="15" thickTop="1" thickBot="1" x14ac:dyDescent="0.3">
      <c r="A41" s="270">
        <v>4724</v>
      </c>
      <c r="B41" s="68" t="s">
        <v>644</v>
      </c>
      <c r="C41" s="395">
        <f t="shared" si="0"/>
        <v>14503</v>
      </c>
      <c r="D41" s="400">
        <v>32</v>
      </c>
      <c r="E41" s="395">
        <f t="shared" si="1"/>
        <v>14535</v>
      </c>
      <c r="F41" s="395">
        <f t="shared" si="2"/>
        <v>4225</v>
      </c>
      <c r="G41" s="289">
        <v>3706</v>
      </c>
      <c r="H41" s="289">
        <v>519</v>
      </c>
      <c r="I41" s="395">
        <f t="shared" si="3"/>
        <v>18760</v>
      </c>
      <c r="J41" s="289">
        <v>0</v>
      </c>
      <c r="K41" s="289">
        <v>18760</v>
      </c>
      <c r="L41" s="483" t="s">
        <v>603</v>
      </c>
      <c r="M41" s="484"/>
    </row>
    <row r="42" spans="1:13" s="107" customFormat="1" ht="15" thickTop="1" thickBot="1" x14ac:dyDescent="0.3">
      <c r="A42" s="271">
        <v>4725</v>
      </c>
      <c r="B42" s="109" t="s">
        <v>643</v>
      </c>
      <c r="C42" s="397">
        <f t="shared" si="0"/>
        <v>85138</v>
      </c>
      <c r="D42" s="401">
        <v>23</v>
      </c>
      <c r="E42" s="397">
        <f t="shared" si="1"/>
        <v>85161</v>
      </c>
      <c r="F42" s="397">
        <f t="shared" si="2"/>
        <v>3910</v>
      </c>
      <c r="G42" s="287">
        <v>2342</v>
      </c>
      <c r="H42" s="287">
        <v>1568</v>
      </c>
      <c r="I42" s="397">
        <f t="shared" si="3"/>
        <v>89071</v>
      </c>
      <c r="J42" s="287">
        <v>3692</v>
      </c>
      <c r="K42" s="287">
        <v>85379</v>
      </c>
      <c r="L42" s="493" t="s">
        <v>602</v>
      </c>
      <c r="M42" s="493"/>
    </row>
    <row r="43" spans="1:13" s="107" customFormat="1" ht="15" thickTop="1" thickBot="1" x14ac:dyDescent="0.3">
      <c r="A43" s="270">
        <v>4726</v>
      </c>
      <c r="B43" s="68" t="s">
        <v>559</v>
      </c>
      <c r="C43" s="395">
        <f t="shared" si="0"/>
        <v>19313</v>
      </c>
      <c r="D43" s="400">
        <v>827</v>
      </c>
      <c r="E43" s="395">
        <f t="shared" si="1"/>
        <v>20140</v>
      </c>
      <c r="F43" s="395">
        <f t="shared" si="2"/>
        <v>9383</v>
      </c>
      <c r="G43" s="289">
        <v>7976</v>
      </c>
      <c r="H43" s="289">
        <v>1407</v>
      </c>
      <c r="I43" s="395">
        <f t="shared" si="3"/>
        <v>29523</v>
      </c>
      <c r="J43" s="289">
        <v>3540</v>
      </c>
      <c r="K43" s="289">
        <v>25983</v>
      </c>
      <c r="L43" s="483" t="s">
        <v>569</v>
      </c>
      <c r="M43" s="484"/>
    </row>
    <row r="44" spans="1:13" customFormat="1" ht="15" thickTop="1" thickBot="1" x14ac:dyDescent="0.3">
      <c r="A44" s="271">
        <v>4727</v>
      </c>
      <c r="B44" s="109" t="s">
        <v>642</v>
      </c>
      <c r="C44" s="397">
        <f t="shared" si="0"/>
        <v>2996</v>
      </c>
      <c r="D44" s="401">
        <v>25</v>
      </c>
      <c r="E44" s="397">
        <f t="shared" si="1"/>
        <v>3021</v>
      </c>
      <c r="F44" s="397">
        <f t="shared" si="2"/>
        <v>1304</v>
      </c>
      <c r="G44" s="287">
        <v>798</v>
      </c>
      <c r="H44" s="287">
        <v>506</v>
      </c>
      <c r="I44" s="397">
        <f t="shared" si="3"/>
        <v>4325</v>
      </c>
      <c r="J44" s="287">
        <v>0</v>
      </c>
      <c r="K44" s="287">
        <v>4325</v>
      </c>
      <c r="L44" s="493" t="s">
        <v>601</v>
      </c>
      <c r="M44" s="493"/>
    </row>
    <row r="45" spans="1:13" customFormat="1" ht="15" thickTop="1" thickBot="1" x14ac:dyDescent="0.3">
      <c r="A45" s="270">
        <v>4728</v>
      </c>
      <c r="B45" s="68" t="s">
        <v>647</v>
      </c>
      <c r="C45" s="395">
        <f t="shared" ref="C45:C66" si="4">SUM(E45-D45)</f>
        <v>28582</v>
      </c>
      <c r="D45" s="400">
        <v>12836</v>
      </c>
      <c r="E45" s="395">
        <f t="shared" si="1"/>
        <v>41418</v>
      </c>
      <c r="F45" s="395">
        <f t="shared" si="2"/>
        <v>9239</v>
      </c>
      <c r="G45" s="289">
        <v>7637</v>
      </c>
      <c r="H45" s="289">
        <v>1602</v>
      </c>
      <c r="I45" s="395">
        <f t="shared" si="3"/>
        <v>50657</v>
      </c>
      <c r="J45" s="289">
        <v>14740</v>
      </c>
      <c r="K45" s="289">
        <v>35917</v>
      </c>
      <c r="L45" s="483" t="s">
        <v>600</v>
      </c>
      <c r="M45" s="484"/>
    </row>
    <row r="46" spans="1:13" customFormat="1" ht="15" thickTop="1" thickBot="1" x14ac:dyDescent="0.3">
      <c r="A46" s="271">
        <v>4729</v>
      </c>
      <c r="B46" s="109" t="s">
        <v>656</v>
      </c>
      <c r="C46" s="397">
        <f t="shared" si="4"/>
        <v>9146</v>
      </c>
      <c r="D46" s="401">
        <v>76</v>
      </c>
      <c r="E46" s="397">
        <f t="shared" si="1"/>
        <v>9222</v>
      </c>
      <c r="F46" s="397">
        <f t="shared" si="2"/>
        <v>3283</v>
      </c>
      <c r="G46" s="287">
        <v>2714</v>
      </c>
      <c r="H46" s="287">
        <v>569</v>
      </c>
      <c r="I46" s="397">
        <f t="shared" si="3"/>
        <v>12505</v>
      </c>
      <c r="J46" s="287">
        <v>2838</v>
      </c>
      <c r="K46" s="287">
        <v>9667</v>
      </c>
      <c r="L46" s="493" t="s">
        <v>658</v>
      </c>
      <c r="M46" s="493"/>
    </row>
    <row r="47" spans="1:13" customFormat="1" ht="15" thickTop="1" thickBot="1" x14ac:dyDescent="0.3">
      <c r="A47" s="270">
        <v>4730</v>
      </c>
      <c r="B47" s="68" t="s">
        <v>641</v>
      </c>
      <c r="C47" s="395">
        <f t="shared" si="4"/>
        <v>4181</v>
      </c>
      <c r="D47" s="400">
        <v>0</v>
      </c>
      <c r="E47" s="395">
        <f t="shared" si="1"/>
        <v>4181</v>
      </c>
      <c r="F47" s="395">
        <f t="shared" si="2"/>
        <v>53</v>
      </c>
      <c r="G47" s="289">
        <v>25</v>
      </c>
      <c r="H47" s="289">
        <v>28</v>
      </c>
      <c r="I47" s="395">
        <f t="shared" si="3"/>
        <v>4234</v>
      </c>
      <c r="J47" s="289">
        <v>217</v>
      </c>
      <c r="K47" s="289">
        <v>4017</v>
      </c>
      <c r="L47" s="483" t="s">
        <v>599</v>
      </c>
      <c r="M47" s="484"/>
    </row>
    <row r="48" spans="1:13" customFormat="1" ht="20.399999999999999" thickTop="1" thickBot="1" x14ac:dyDescent="0.3">
      <c r="A48" s="271">
        <v>4741</v>
      </c>
      <c r="B48" s="109" t="s">
        <v>648</v>
      </c>
      <c r="C48" s="397">
        <f t="shared" si="4"/>
        <v>106540</v>
      </c>
      <c r="D48" s="401">
        <v>6574</v>
      </c>
      <c r="E48" s="397">
        <f t="shared" si="1"/>
        <v>113114</v>
      </c>
      <c r="F48" s="397">
        <f t="shared" si="2"/>
        <v>36738</v>
      </c>
      <c r="G48" s="287">
        <v>30221</v>
      </c>
      <c r="H48" s="287">
        <v>6517</v>
      </c>
      <c r="I48" s="397">
        <f t="shared" si="3"/>
        <v>149852</v>
      </c>
      <c r="J48" s="287">
        <v>27145</v>
      </c>
      <c r="K48" s="287">
        <v>122707</v>
      </c>
      <c r="L48" s="493" t="s">
        <v>598</v>
      </c>
      <c r="M48" s="493"/>
    </row>
    <row r="49" spans="1:13" customFormat="1" ht="15" thickTop="1" thickBot="1" x14ac:dyDescent="0.3">
      <c r="A49" s="270">
        <v>4742</v>
      </c>
      <c r="B49" s="68" t="s">
        <v>781</v>
      </c>
      <c r="C49" s="395">
        <f t="shared" si="4"/>
        <v>0</v>
      </c>
      <c r="D49" s="400">
        <v>0</v>
      </c>
      <c r="E49" s="395">
        <v>0</v>
      </c>
      <c r="F49" s="395">
        <v>0</v>
      </c>
      <c r="G49" s="289">
        <v>0</v>
      </c>
      <c r="H49" s="289">
        <v>0</v>
      </c>
      <c r="I49" s="395">
        <v>0</v>
      </c>
      <c r="J49" s="289">
        <v>0</v>
      </c>
      <c r="K49" s="289">
        <v>0</v>
      </c>
      <c r="L49" s="494" t="s">
        <v>780</v>
      </c>
      <c r="M49" s="494"/>
    </row>
    <row r="50" spans="1:13" customFormat="1" ht="20.399999999999999" thickTop="1" thickBot="1" x14ac:dyDescent="0.3">
      <c r="A50" s="271">
        <v>4751</v>
      </c>
      <c r="B50" s="109" t="s">
        <v>640</v>
      </c>
      <c r="C50" s="397">
        <f t="shared" si="4"/>
        <v>759334</v>
      </c>
      <c r="D50" s="401">
        <v>43158</v>
      </c>
      <c r="E50" s="397">
        <f t="shared" ref="E50:E66" si="5">SUM(I50-F50)</f>
        <v>802492</v>
      </c>
      <c r="F50" s="397">
        <f t="shared" ref="F50:F66" si="6">SUM(G50:H50)</f>
        <v>252195</v>
      </c>
      <c r="G50" s="287">
        <v>204584</v>
      </c>
      <c r="H50" s="287">
        <v>47611</v>
      </c>
      <c r="I50" s="397">
        <f t="shared" ref="I50:I66" si="7">SUM(J50:K50)</f>
        <v>1054687</v>
      </c>
      <c r="J50" s="287">
        <v>29092</v>
      </c>
      <c r="K50" s="287">
        <v>1025595</v>
      </c>
      <c r="L50" s="493" t="s">
        <v>597</v>
      </c>
      <c r="M50" s="493"/>
    </row>
    <row r="51" spans="1:13" ht="30" thickTop="1" thickBot="1" x14ac:dyDescent="0.3">
      <c r="A51" s="270">
        <v>4752</v>
      </c>
      <c r="B51" s="68" t="s">
        <v>639</v>
      </c>
      <c r="C51" s="395">
        <f t="shared" si="4"/>
        <v>781053</v>
      </c>
      <c r="D51" s="400">
        <v>27107</v>
      </c>
      <c r="E51" s="395">
        <f t="shared" si="5"/>
        <v>808160</v>
      </c>
      <c r="F51" s="395">
        <f t="shared" si="6"/>
        <v>186480</v>
      </c>
      <c r="G51" s="289">
        <v>163869</v>
      </c>
      <c r="H51" s="289">
        <v>22611</v>
      </c>
      <c r="I51" s="395">
        <f t="shared" si="7"/>
        <v>994640</v>
      </c>
      <c r="J51" s="289">
        <v>47732</v>
      </c>
      <c r="K51" s="289">
        <v>946908</v>
      </c>
      <c r="L51" s="483" t="s">
        <v>596</v>
      </c>
      <c r="M51" s="484"/>
    </row>
    <row r="52" spans="1:13" ht="20.399999999999999" thickTop="1" thickBot="1" x14ac:dyDescent="0.3">
      <c r="A52" s="271">
        <v>4753</v>
      </c>
      <c r="B52" s="109" t="s">
        <v>638</v>
      </c>
      <c r="C52" s="397">
        <f t="shared" si="4"/>
        <v>15005</v>
      </c>
      <c r="D52" s="401">
        <v>217</v>
      </c>
      <c r="E52" s="397">
        <f t="shared" si="5"/>
        <v>15222</v>
      </c>
      <c r="F52" s="397">
        <f t="shared" si="6"/>
        <v>5560</v>
      </c>
      <c r="G52" s="287">
        <v>4544</v>
      </c>
      <c r="H52" s="287">
        <v>1016</v>
      </c>
      <c r="I52" s="397">
        <f t="shared" si="7"/>
        <v>20782</v>
      </c>
      <c r="J52" s="287">
        <v>1957</v>
      </c>
      <c r="K52" s="287">
        <v>18825</v>
      </c>
      <c r="L52" s="493" t="s">
        <v>595</v>
      </c>
      <c r="M52" s="493"/>
    </row>
    <row r="53" spans="1:13" ht="15" thickTop="1" thickBot="1" x14ac:dyDescent="0.3">
      <c r="A53" s="270">
        <v>4754</v>
      </c>
      <c r="B53" s="68" t="s">
        <v>560</v>
      </c>
      <c r="C53" s="395">
        <f t="shared" si="4"/>
        <v>130710</v>
      </c>
      <c r="D53" s="400">
        <v>856</v>
      </c>
      <c r="E53" s="395">
        <f t="shared" si="5"/>
        <v>131566</v>
      </c>
      <c r="F53" s="395">
        <f t="shared" si="6"/>
        <v>40798</v>
      </c>
      <c r="G53" s="289">
        <v>32480</v>
      </c>
      <c r="H53" s="289">
        <v>8318</v>
      </c>
      <c r="I53" s="395">
        <f t="shared" si="7"/>
        <v>172364</v>
      </c>
      <c r="J53" s="289">
        <v>25303</v>
      </c>
      <c r="K53" s="289">
        <v>147061</v>
      </c>
      <c r="L53" s="483" t="s">
        <v>570</v>
      </c>
      <c r="M53" s="484"/>
    </row>
    <row r="54" spans="1:13" ht="20.399999999999999" thickTop="1" thickBot="1" x14ac:dyDescent="0.3">
      <c r="A54" s="271">
        <v>4755</v>
      </c>
      <c r="B54" s="109" t="s">
        <v>655</v>
      </c>
      <c r="C54" s="397">
        <f t="shared" si="4"/>
        <v>275686</v>
      </c>
      <c r="D54" s="401">
        <v>1347</v>
      </c>
      <c r="E54" s="397">
        <f t="shared" si="5"/>
        <v>277033</v>
      </c>
      <c r="F54" s="397">
        <f t="shared" si="6"/>
        <v>84294</v>
      </c>
      <c r="G54" s="287">
        <v>59853</v>
      </c>
      <c r="H54" s="287">
        <v>24441</v>
      </c>
      <c r="I54" s="397">
        <f t="shared" si="7"/>
        <v>361327</v>
      </c>
      <c r="J54" s="287">
        <v>18235</v>
      </c>
      <c r="K54" s="287">
        <v>343092</v>
      </c>
      <c r="L54" s="493" t="s">
        <v>594</v>
      </c>
      <c r="M54" s="493"/>
    </row>
    <row r="55" spans="1:13" ht="15" thickTop="1" thickBot="1" x14ac:dyDescent="0.3">
      <c r="A55" s="270">
        <v>4756</v>
      </c>
      <c r="B55" s="68" t="s">
        <v>649</v>
      </c>
      <c r="C55" s="395">
        <f t="shared" si="4"/>
        <v>2689</v>
      </c>
      <c r="D55" s="400">
        <v>0</v>
      </c>
      <c r="E55" s="395">
        <f t="shared" si="5"/>
        <v>2689</v>
      </c>
      <c r="F55" s="395">
        <f t="shared" si="6"/>
        <v>6539</v>
      </c>
      <c r="G55" s="289">
        <v>6027</v>
      </c>
      <c r="H55" s="289">
        <v>512</v>
      </c>
      <c r="I55" s="395">
        <f t="shared" si="7"/>
        <v>9228</v>
      </c>
      <c r="J55" s="289">
        <v>0</v>
      </c>
      <c r="K55" s="289">
        <v>9228</v>
      </c>
      <c r="L55" s="483" t="s">
        <v>593</v>
      </c>
      <c r="M55" s="484"/>
    </row>
    <row r="56" spans="1:13" ht="20.399999999999999" thickTop="1" thickBot="1" x14ac:dyDescent="0.3">
      <c r="A56" s="271">
        <v>4761</v>
      </c>
      <c r="B56" s="109" t="s">
        <v>650</v>
      </c>
      <c r="C56" s="397">
        <f t="shared" si="4"/>
        <v>50542</v>
      </c>
      <c r="D56" s="401">
        <v>3142</v>
      </c>
      <c r="E56" s="397">
        <f t="shared" si="5"/>
        <v>53684</v>
      </c>
      <c r="F56" s="397">
        <f t="shared" si="6"/>
        <v>21182</v>
      </c>
      <c r="G56" s="287">
        <v>18517</v>
      </c>
      <c r="H56" s="287">
        <v>2665</v>
      </c>
      <c r="I56" s="397">
        <f t="shared" si="7"/>
        <v>74866</v>
      </c>
      <c r="J56" s="287">
        <v>802</v>
      </c>
      <c r="K56" s="287">
        <v>74064</v>
      </c>
      <c r="L56" s="493" t="s">
        <v>592</v>
      </c>
      <c r="M56" s="493"/>
    </row>
    <row r="57" spans="1:13" ht="15" thickTop="1" thickBot="1" x14ac:dyDescent="0.3">
      <c r="A57" s="270">
        <v>4762</v>
      </c>
      <c r="B57" s="68" t="s">
        <v>651</v>
      </c>
      <c r="C57" s="395">
        <f t="shared" si="4"/>
        <v>5927</v>
      </c>
      <c r="D57" s="400">
        <v>51</v>
      </c>
      <c r="E57" s="395">
        <f t="shared" si="5"/>
        <v>5978</v>
      </c>
      <c r="F57" s="395">
        <f t="shared" si="6"/>
        <v>3142</v>
      </c>
      <c r="G57" s="289">
        <v>2103</v>
      </c>
      <c r="H57" s="289">
        <v>1039</v>
      </c>
      <c r="I57" s="395">
        <f t="shared" si="7"/>
        <v>9120</v>
      </c>
      <c r="J57" s="289">
        <v>1520</v>
      </c>
      <c r="K57" s="289">
        <v>7600</v>
      </c>
      <c r="L57" s="483" t="s">
        <v>591</v>
      </c>
      <c r="M57" s="484"/>
    </row>
    <row r="58" spans="1:13" ht="19.8" thickTop="1" x14ac:dyDescent="0.25">
      <c r="A58" s="272">
        <v>4763</v>
      </c>
      <c r="B58" s="264" t="s">
        <v>652</v>
      </c>
      <c r="C58" s="307">
        <f t="shared" si="4"/>
        <v>29849</v>
      </c>
      <c r="D58" s="308">
        <v>70</v>
      </c>
      <c r="E58" s="307">
        <f t="shared" si="5"/>
        <v>29919</v>
      </c>
      <c r="F58" s="307">
        <f t="shared" si="6"/>
        <v>12991</v>
      </c>
      <c r="G58" s="290">
        <v>12345</v>
      </c>
      <c r="H58" s="290">
        <v>646</v>
      </c>
      <c r="I58" s="307">
        <f t="shared" si="7"/>
        <v>42910</v>
      </c>
      <c r="J58" s="290">
        <v>2627</v>
      </c>
      <c r="K58" s="290">
        <v>40283</v>
      </c>
      <c r="L58" s="498" t="s">
        <v>590</v>
      </c>
      <c r="M58" s="498"/>
    </row>
    <row r="59" spans="1:13" ht="14.4" thickBot="1" x14ac:dyDescent="0.3">
      <c r="A59" s="270">
        <v>4764</v>
      </c>
      <c r="B59" s="68" t="s">
        <v>637</v>
      </c>
      <c r="C59" s="395">
        <f t="shared" si="4"/>
        <v>34224</v>
      </c>
      <c r="D59" s="396">
        <v>1099</v>
      </c>
      <c r="E59" s="395">
        <f t="shared" si="5"/>
        <v>35323</v>
      </c>
      <c r="F59" s="395">
        <f t="shared" si="6"/>
        <v>7600</v>
      </c>
      <c r="G59" s="289">
        <v>7356</v>
      </c>
      <c r="H59" s="289">
        <v>244</v>
      </c>
      <c r="I59" s="395">
        <f t="shared" si="7"/>
        <v>42923</v>
      </c>
      <c r="J59" s="289">
        <v>2336</v>
      </c>
      <c r="K59" s="289">
        <v>40587</v>
      </c>
      <c r="L59" s="483" t="s">
        <v>589</v>
      </c>
      <c r="M59" s="484"/>
    </row>
    <row r="60" spans="1:13" ht="30" thickTop="1" thickBot="1" x14ac:dyDescent="0.3">
      <c r="A60" s="271">
        <v>4771</v>
      </c>
      <c r="B60" s="109" t="s">
        <v>653</v>
      </c>
      <c r="C60" s="397">
        <f t="shared" si="4"/>
        <v>76705</v>
      </c>
      <c r="D60" s="401">
        <v>114</v>
      </c>
      <c r="E60" s="397">
        <f t="shared" si="5"/>
        <v>76819</v>
      </c>
      <c r="F60" s="397">
        <f t="shared" si="6"/>
        <v>8168</v>
      </c>
      <c r="G60" s="287">
        <v>7776</v>
      </c>
      <c r="H60" s="287">
        <v>392</v>
      </c>
      <c r="I60" s="397">
        <f t="shared" si="7"/>
        <v>84987</v>
      </c>
      <c r="J60" s="287">
        <v>41727</v>
      </c>
      <c r="K60" s="287">
        <v>43260</v>
      </c>
      <c r="L60" s="493" t="s">
        <v>588</v>
      </c>
      <c r="M60" s="493"/>
    </row>
    <row r="61" spans="1:13" ht="20.399999999999999" thickTop="1" thickBot="1" x14ac:dyDescent="0.3">
      <c r="A61" s="270">
        <v>4772</v>
      </c>
      <c r="B61" s="68" t="s">
        <v>654</v>
      </c>
      <c r="C61" s="395">
        <f t="shared" si="4"/>
        <v>95352</v>
      </c>
      <c r="D61" s="400">
        <v>4412</v>
      </c>
      <c r="E61" s="395">
        <f t="shared" si="5"/>
        <v>99764</v>
      </c>
      <c r="F61" s="395">
        <f t="shared" si="6"/>
        <v>51162</v>
      </c>
      <c r="G61" s="289">
        <v>48694</v>
      </c>
      <c r="H61" s="289">
        <v>2468</v>
      </c>
      <c r="I61" s="395">
        <f t="shared" si="7"/>
        <v>150926</v>
      </c>
      <c r="J61" s="289">
        <v>7729</v>
      </c>
      <c r="K61" s="289">
        <v>143197</v>
      </c>
      <c r="L61" s="483" t="s">
        <v>587</v>
      </c>
      <c r="M61" s="484"/>
    </row>
    <row r="62" spans="1:13" ht="15" thickTop="1" thickBot="1" x14ac:dyDescent="0.3">
      <c r="A62" s="271">
        <v>4774</v>
      </c>
      <c r="B62" s="109" t="s">
        <v>561</v>
      </c>
      <c r="C62" s="397">
        <f t="shared" si="4"/>
        <v>13197</v>
      </c>
      <c r="D62" s="401">
        <v>18</v>
      </c>
      <c r="E62" s="397">
        <f t="shared" si="5"/>
        <v>13215</v>
      </c>
      <c r="F62" s="397">
        <f t="shared" si="6"/>
        <v>2668</v>
      </c>
      <c r="G62" s="287">
        <v>2469</v>
      </c>
      <c r="H62" s="287">
        <v>199</v>
      </c>
      <c r="I62" s="397">
        <f t="shared" si="7"/>
        <v>15883</v>
      </c>
      <c r="J62" s="287">
        <v>43</v>
      </c>
      <c r="K62" s="287">
        <v>15840</v>
      </c>
      <c r="L62" s="493" t="s">
        <v>571</v>
      </c>
      <c r="M62" s="493"/>
    </row>
    <row r="63" spans="1:13" ht="20.399999999999999" thickTop="1" thickBot="1" x14ac:dyDescent="0.3">
      <c r="A63" s="270">
        <v>4775</v>
      </c>
      <c r="B63" s="68" t="s">
        <v>583</v>
      </c>
      <c r="C63" s="395">
        <f t="shared" si="4"/>
        <v>227910</v>
      </c>
      <c r="D63" s="400">
        <v>24305</v>
      </c>
      <c r="E63" s="395">
        <f t="shared" si="5"/>
        <v>252215</v>
      </c>
      <c r="F63" s="395">
        <f t="shared" si="6"/>
        <v>44819</v>
      </c>
      <c r="G63" s="289">
        <v>33967</v>
      </c>
      <c r="H63" s="289">
        <v>10852</v>
      </c>
      <c r="I63" s="395">
        <f t="shared" si="7"/>
        <v>297034</v>
      </c>
      <c r="J63" s="289">
        <v>13856</v>
      </c>
      <c r="K63" s="289">
        <v>283178</v>
      </c>
      <c r="L63" s="483" t="s">
        <v>586</v>
      </c>
      <c r="M63" s="484"/>
    </row>
    <row r="64" spans="1:13" ht="20.399999999999999" thickTop="1" thickBot="1" x14ac:dyDescent="0.3">
      <c r="A64" s="271">
        <v>4776</v>
      </c>
      <c r="B64" s="109" t="s">
        <v>582</v>
      </c>
      <c r="C64" s="397">
        <f t="shared" si="4"/>
        <v>17078</v>
      </c>
      <c r="D64" s="401">
        <v>371</v>
      </c>
      <c r="E64" s="397">
        <f t="shared" si="5"/>
        <v>17449</v>
      </c>
      <c r="F64" s="397">
        <f t="shared" si="6"/>
        <v>8695</v>
      </c>
      <c r="G64" s="287">
        <v>7165</v>
      </c>
      <c r="H64" s="287">
        <v>1530</v>
      </c>
      <c r="I64" s="397">
        <f t="shared" si="7"/>
        <v>26144</v>
      </c>
      <c r="J64" s="287">
        <v>4456</v>
      </c>
      <c r="K64" s="287">
        <v>21688</v>
      </c>
      <c r="L64" s="493" t="s">
        <v>585</v>
      </c>
      <c r="M64" s="493"/>
    </row>
    <row r="65" spans="1:13" ht="15" thickTop="1" thickBot="1" x14ac:dyDescent="0.3">
      <c r="A65" s="270">
        <v>4777</v>
      </c>
      <c r="B65" s="68" t="s">
        <v>581</v>
      </c>
      <c r="C65" s="395">
        <f t="shared" si="4"/>
        <v>2008</v>
      </c>
      <c r="D65" s="400">
        <v>243</v>
      </c>
      <c r="E65" s="395">
        <f t="shared" si="5"/>
        <v>2251</v>
      </c>
      <c r="F65" s="395">
        <f t="shared" si="6"/>
        <v>1571</v>
      </c>
      <c r="G65" s="289">
        <v>1139</v>
      </c>
      <c r="H65" s="289">
        <v>432</v>
      </c>
      <c r="I65" s="395">
        <f t="shared" si="7"/>
        <v>3822</v>
      </c>
      <c r="J65" s="289">
        <v>0</v>
      </c>
      <c r="K65" s="289">
        <v>3822</v>
      </c>
      <c r="L65" s="483" t="s">
        <v>584</v>
      </c>
      <c r="M65" s="484"/>
    </row>
    <row r="66" spans="1:13" ht="19.8" thickTop="1" x14ac:dyDescent="0.25">
      <c r="A66" s="271">
        <v>4779</v>
      </c>
      <c r="B66" s="109" t="s">
        <v>580</v>
      </c>
      <c r="C66" s="302">
        <f t="shared" si="4"/>
        <v>11291</v>
      </c>
      <c r="D66" s="303">
        <v>15</v>
      </c>
      <c r="E66" s="302">
        <f t="shared" si="5"/>
        <v>11306</v>
      </c>
      <c r="F66" s="302">
        <f t="shared" si="6"/>
        <v>2731</v>
      </c>
      <c r="G66" s="287">
        <v>2511</v>
      </c>
      <c r="H66" s="287">
        <v>220</v>
      </c>
      <c r="I66" s="302">
        <f t="shared" si="7"/>
        <v>14037</v>
      </c>
      <c r="J66" s="287">
        <v>0</v>
      </c>
      <c r="K66" s="287">
        <v>14037</v>
      </c>
      <c r="L66" s="493" t="s">
        <v>657</v>
      </c>
      <c r="M66" s="493"/>
    </row>
    <row r="67" spans="1:13" ht="29.25" customHeight="1" x14ac:dyDescent="0.25">
      <c r="A67" s="514" t="s">
        <v>208</v>
      </c>
      <c r="B67" s="514"/>
      <c r="C67" s="113">
        <f t="shared" ref="C67:E67" si="8">SUM(C13:C66)</f>
        <v>4295077</v>
      </c>
      <c r="D67" s="113">
        <f t="shared" si="8"/>
        <v>159058</v>
      </c>
      <c r="E67" s="113">
        <f t="shared" si="8"/>
        <v>4454135</v>
      </c>
      <c r="F67" s="113">
        <f>SUM(F13:F66)</f>
        <v>1224236</v>
      </c>
      <c r="G67" s="113">
        <f>SUM(G13:G66)</f>
        <v>1030303</v>
      </c>
      <c r="H67" s="113">
        <f t="shared" ref="H67:K67" si="9">SUM(H13:H66)</f>
        <v>193933</v>
      </c>
      <c r="I67" s="113">
        <f t="shared" si="9"/>
        <v>5678371</v>
      </c>
      <c r="J67" s="113">
        <f t="shared" si="9"/>
        <v>421283</v>
      </c>
      <c r="K67" s="113">
        <f t="shared" si="9"/>
        <v>5257088</v>
      </c>
      <c r="L67" s="513" t="s">
        <v>205</v>
      </c>
      <c r="M67" s="513"/>
    </row>
  </sheetData>
  <mergeCells count="79">
    <mergeCell ref="L66:M66"/>
    <mergeCell ref="L67:M67"/>
    <mergeCell ref="A67:B67"/>
    <mergeCell ref="L61:M61"/>
    <mergeCell ref="L62:M62"/>
    <mergeCell ref="L63:M63"/>
    <mergeCell ref="L64:M64"/>
    <mergeCell ref="L65:M65"/>
    <mergeCell ref="L51:M51"/>
    <mergeCell ref="L52:M52"/>
    <mergeCell ref="L53:M53"/>
    <mergeCell ref="L54:M54"/>
    <mergeCell ref="L55:M55"/>
    <mergeCell ref="L56:M56"/>
    <mergeCell ref="L57:M57"/>
    <mergeCell ref="L58:M58"/>
    <mergeCell ref="L59:M59"/>
    <mergeCell ref="L60:M60"/>
    <mergeCell ref="L50:M50"/>
    <mergeCell ref="L22:M22"/>
    <mergeCell ref="L40:M40"/>
    <mergeCell ref="L46:M46"/>
    <mergeCell ref="L47:M47"/>
    <mergeCell ref="L48:M48"/>
    <mergeCell ref="L44:M44"/>
    <mergeCell ref="L41:M41"/>
    <mergeCell ref="L45:M45"/>
    <mergeCell ref="L43:M43"/>
    <mergeCell ref="L49:M49"/>
    <mergeCell ref="L33:M33"/>
    <mergeCell ref="L37:M37"/>
    <mergeCell ref="L35:M35"/>
    <mergeCell ref="L42:M42"/>
    <mergeCell ref="L23:M23"/>
    <mergeCell ref="A1:N1"/>
    <mergeCell ref="A3:M3"/>
    <mergeCell ref="A2:M2"/>
    <mergeCell ref="I10:K10"/>
    <mergeCell ref="C8:K8"/>
    <mergeCell ref="I9:K9"/>
    <mergeCell ref="A5:M5"/>
    <mergeCell ref="A9:A12"/>
    <mergeCell ref="E9:E10"/>
    <mergeCell ref="A6:M6"/>
    <mergeCell ref="A4:M4"/>
    <mergeCell ref="A7:M7"/>
    <mergeCell ref="C9:C10"/>
    <mergeCell ref="L9:M12"/>
    <mergeCell ref="L8:M8"/>
    <mergeCell ref="B9:B12"/>
    <mergeCell ref="A8:B8"/>
    <mergeCell ref="C11:C12"/>
    <mergeCell ref="D9:D10"/>
    <mergeCell ref="F10:H10"/>
    <mergeCell ref="E11:E12"/>
    <mergeCell ref="D11:D12"/>
    <mergeCell ref="L19:M19"/>
    <mergeCell ref="L32:M32"/>
    <mergeCell ref="L16:M16"/>
    <mergeCell ref="L15:M15"/>
    <mergeCell ref="F9:H9"/>
    <mergeCell ref="L24:M24"/>
    <mergeCell ref="L26:M26"/>
    <mergeCell ref="L13:M13"/>
    <mergeCell ref="L14:M14"/>
    <mergeCell ref="L18:M18"/>
    <mergeCell ref="L17:M17"/>
    <mergeCell ref="L20:M20"/>
    <mergeCell ref="L21:M21"/>
    <mergeCell ref="L31:M31"/>
    <mergeCell ref="L25:M25"/>
    <mergeCell ref="L29:M29"/>
    <mergeCell ref="L27:M27"/>
    <mergeCell ref="L39:M39"/>
    <mergeCell ref="L30:M30"/>
    <mergeCell ref="L36:M36"/>
    <mergeCell ref="L34:M34"/>
    <mergeCell ref="L38:M38"/>
    <mergeCell ref="L28:M28"/>
  </mergeCells>
  <printOptions horizontalCentered="1"/>
  <pageMargins left="0" right="0" top="0.39370078740157483" bottom="0" header="0.31496062992125984" footer="0.31496062992125984"/>
  <pageSetup paperSize="9" scale="75" orientation="landscape" r:id="rId1"/>
  <rowBreaks count="2" manualBreakCount="2">
    <brk id="34" max="12" man="1"/>
    <brk id="58"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11" zoomScaleNormal="100" zoomScaleSheetLayoutView="100" workbookViewId="0">
      <selection activeCell="A5" sqref="D5"/>
    </sheetView>
  </sheetViews>
  <sheetFormatPr defaultColWidth="9.09765625" defaultRowHeight="13.8" x14ac:dyDescent="0.25"/>
  <cols>
    <col min="1" max="1" width="7.59765625" style="166" customWidth="1"/>
    <col min="2" max="2" width="30.59765625" style="92" customWidth="1"/>
    <col min="3" max="9" width="9.59765625" style="92" customWidth="1"/>
    <col min="10" max="10" width="30.59765625" style="92" customWidth="1"/>
    <col min="11" max="11" width="7.59765625" style="92" customWidth="1"/>
    <col min="12" max="12" width="12.69921875" style="92" customWidth="1"/>
    <col min="13" max="16384" width="9.09765625" style="92"/>
  </cols>
  <sheetData>
    <row r="1" spans="1:14" s="164" customFormat="1" ht="47.25" customHeight="1" x14ac:dyDescent="0.25">
      <c r="A1" s="570"/>
      <c r="B1" s="570"/>
      <c r="C1" s="570"/>
      <c r="D1" s="570"/>
      <c r="E1" s="570"/>
      <c r="F1" s="570"/>
      <c r="G1" s="570"/>
      <c r="H1" s="570"/>
      <c r="I1" s="570"/>
      <c r="J1" s="570"/>
      <c r="K1" s="570"/>
      <c r="L1" s="167"/>
      <c r="M1" s="167"/>
      <c r="N1" s="167"/>
    </row>
    <row r="2" spans="1:14" ht="18" customHeight="1" x14ac:dyDescent="0.25">
      <c r="A2" s="571" t="s">
        <v>403</v>
      </c>
      <c r="B2" s="571"/>
      <c r="C2" s="571"/>
      <c r="D2" s="571"/>
      <c r="E2" s="571"/>
      <c r="F2" s="571"/>
      <c r="G2" s="571"/>
      <c r="H2" s="571"/>
      <c r="I2" s="571"/>
      <c r="J2" s="571"/>
      <c r="K2" s="571"/>
    </row>
    <row r="3" spans="1:14" ht="18" customHeight="1" x14ac:dyDescent="0.25">
      <c r="A3" s="571" t="s">
        <v>103</v>
      </c>
      <c r="B3" s="571"/>
      <c r="C3" s="571"/>
      <c r="D3" s="571"/>
      <c r="E3" s="571"/>
      <c r="F3" s="571"/>
      <c r="G3" s="571"/>
      <c r="H3" s="571"/>
      <c r="I3" s="571"/>
      <c r="J3" s="571"/>
      <c r="K3" s="571"/>
    </row>
    <row r="4" spans="1:14" ht="18" customHeight="1" x14ac:dyDescent="0.25">
      <c r="A4" s="571" t="s">
        <v>674</v>
      </c>
      <c r="B4" s="571"/>
      <c r="C4" s="571"/>
      <c r="D4" s="571"/>
      <c r="E4" s="571"/>
      <c r="F4" s="571"/>
      <c r="G4" s="571"/>
      <c r="H4" s="571"/>
      <c r="I4" s="571"/>
      <c r="J4" s="571"/>
      <c r="K4" s="571"/>
    </row>
    <row r="5" spans="1:14" ht="15.75" customHeight="1" x14ac:dyDescent="0.25">
      <c r="A5" s="559" t="s">
        <v>404</v>
      </c>
      <c r="B5" s="559"/>
      <c r="C5" s="559"/>
      <c r="D5" s="559"/>
      <c r="E5" s="559"/>
      <c r="F5" s="559"/>
      <c r="G5" s="559"/>
      <c r="H5" s="559"/>
      <c r="I5" s="559"/>
      <c r="J5" s="559"/>
      <c r="K5" s="559"/>
    </row>
    <row r="6" spans="1:14" ht="15.75" customHeight="1" x14ac:dyDescent="0.25">
      <c r="A6" s="559" t="s">
        <v>418</v>
      </c>
      <c r="B6" s="559"/>
      <c r="C6" s="559"/>
      <c r="D6" s="559"/>
      <c r="E6" s="559"/>
      <c r="F6" s="559"/>
      <c r="G6" s="559"/>
      <c r="H6" s="559"/>
      <c r="I6" s="559"/>
      <c r="J6" s="559"/>
      <c r="K6" s="559"/>
    </row>
    <row r="7" spans="1:14" ht="15.75" customHeight="1" x14ac:dyDescent="0.25">
      <c r="A7" s="559" t="s">
        <v>675</v>
      </c>
      <c r="B7" s="559"/>
      <c r="C7" s="559"/>
      <c r="D7" s="559"/>
      <c r="E7" s="559"/>
      <c r="F7" s="559"/>
      <c r="G7" s="559"/>
      <c r="H7" s="559"/>
      <c r="I7" s="559"/>
      <c r="J7" s="559"/>
      <c r="K7" s="559"/>
    </row>
    <row r="8" spans="1:14" ht="19.5" customHeight="1" x14ac:dyDescent="0.25">
      <c r="A8" s="587" t="s">
        <v>692</v>
      </c>
      <c r="B8" s="587"/>
      <c r="C8" s="561">
        <v>2015</v>
      </c>
      <c r="D8" s="561"/>
      <c r="E8" s="561"/>
      <c r="F8" s="561"/>
      <c r="G8" s="561"/>
      <c r="H8" s="561"/>
      <c r="I8" s="561"/>
      <c r="J8" s="562" t="s">
        <v>428</v>
      </c>
      <c r="K8" s="562"/>
    </row>
    <row r="9" spans="1:14" s="165" customFormat="1" ht="39" customHeight="1" x14ac:dyDescent="0.25">
      <c r="A9" s="581" t="s">
        <v>469</v>
      </c>
      <c r="B9" s="584" t="s">
        <v>211</v>
      </c>
      <c r="C9" s="500" t="s">
        <v>391</v>
      </c>
      <c r="D9" s="502"/>
      <c r="E9" s="507" t="s">
        <v>392</v>
      </c>
      <c r="F9" s="507" t="s">
        <v>393</v>
      </c>
      <c r="G9" s="507" t="s">
        <v>199</v>
      </c>
      <c r="H9" s="507" t="s">
        <v>198</v>
      </c>
      <c r="I9" s="507" t="s">
        <v>394</v>
      </c>
      <c r="J9" s="593" t="s">
        <v>376</v>
      </c>
      <c r="K9" s="593"/>
    </row>
    <row r="10" spans="1:14" s="165" customFormat="1" ht="39" customHeight="1" x14ac:dyDescent="0.25">
      <c r="A10" s="582"/>
      <c r="B10" s="585"/>
      <c r="C10" s="589" t="s">
        <v>395</v>
      </c>
      <c r="D10" s="589"/>
      <c r="E10" s="590"/>
      <c r="F10" s="590"/>
      <c r="G10" s="590"/>
      <c r="H10" s="590"/>
      <c r="I10" s="590"/>
      <c r="J10" s="594"/>
      <c r="K10" s="594"/>
    </row>
    <row r="11" spans="1:14" s="165" customFormat="1" ht="32.25" customHeight="1" x14ac:dyDescent="0.25">
      <c r="A11" s="582"/>
      <c r="B11" s="585"/>
      <c r="C11" s="94" t="s">
        <v>396</v>
      </c>
      <c r="D11" s="94" t="s">
        <v>227</v>
      </c>
      <c r="E11" s="588" t="s">
        <v>429</v>
      </c>
      <c r="F11" s="588" t="s">
        <v>397</v>
      </c>
      <c r="G11" s="588" t="s">
        <v>401</v>
      </c>
      <c r="H11" s="588" t="s">
        <v>402</v>
      </c>
      <c r="I11" s="588" t="s">
        <v>398</v>
      </c>
      <c r="J11" s="594"/>
      <c r="K11" s="594"/>
    </row>
    <row r="12" spans="1:14" s="165" customFormat="1" ht="39" customHeight="1" x14ac:dyDescent="0.25">
      <c r="A12" s="583"/>
      <c r="B12" s="586"/>
      <c r="C12" s="159" t="s">
        <v>399</v>
      </c>
      <c r="D12" s="159" t="s">
        <v>400</v>
      </c>
      <c r="E12" s="589"/>
      <c r="F12" s="589"/>
      <c r="G12" s="589"/>
      <c r="H12" s="589"/>
      <c r="I12" s="589"/>
      <c r="J12" s="595"/>
      <c r="K12" s="595"/>
    </row>
    <row r="13" spans="1:14" s="165" customFormat="1" ht="61.5" customHeight="1" thickBot="1" x14ac:dyDescent="0.3">
      <c r="A13" s="57">
        <v>45</v>
      </c>
      <c r="B13" s="63" t="s">
        <v>547</v>
      </c>
      <c r="C13" s="65">
        <v>232867</v>
      </c>
      <c r="D13" s="65">
        <v>88944</v>
      </c>
      <c r="E13" s="65">
        <v>190082</v>
      </c>
      <c r="F13" s="65">
        <v>235688</v>
      </c>
      <c r="G13" s="114">
        <v>17.22</v>
      </c>
      <c r="H13" s="114">
        <v>2.13</v>
      </c>
      <c r="I13" s="65">
        <v>51472</v>
      </c>
      <c r="J13" s="479" t="s">
        <v>552</v>
      </c>
      <c r="K13" s="479"/>
    </row>
    <row r="14" spans="1:14" s="165" customFormat="1" ht="60" customHeight="1" thickBot="1" x14ac:dyDescent="0.3">
      <c r="A14" s="59">
        <v>46</v>
      </c>
      <c r="B14" s="64" t="s">
        <v>548</v>
      </c>
      <c r="C14" s="66">
        <v>439598</v>
      </c>
      <c r="D14" s="66">
        <v>102880</v>
      </c>
      <c r="E14" s="66">
        <v>262259</v>
      </c>
      <c r="F14" s="66">
        <v>306878</v>
      </c>
      <c r="G14" s="115">
        <v>12.85</v>
      </c>
      <c r="H14" s="115">
        <v>1.69</v>
      </c>
      <c r="I14" s="66">
        <v>52118</v>
      </c>
      <c r="J14" s="478" t="s">
        <v>551</v>
      </c>
      <c r="K14" s="478"/>
    </row>
    <row r="15" spans="1:14" s="165" customFormat="1" ht="60" customHeight="1" x14ac:dyDescent="0.25">
      <c r="A15" s="58">
        <v>47</v>
      </c>
      <c r="B15" s="73" t="s">
        <v>549</v>
      </c>
      <c r="C15" s="74">
        <v>2294681</v>
      </c>
      <c r="D15" s="74">
        <v>1136107</v>
      </c>
      <c r="E15" s="74">
        <v>140435</v>
      </c>
      <c r="F15" s="74">
        <v>181782</v>
      </c>
      <c r="G15" s="168">
        <v>18.97</v>
      </c>
      <c r="H15" s="168">
        <v>3.77</v>
      </c>
      <c r="I15" s="74">
        <v>45630</v>
      </c>
      <c r="J15" s="480" t="s">
        <v>550</v>
      </c>
      <c r="K15" s="480"/>
    </row>
    <row r="16" spans="1:14" s="165" customFormat="1" ht="43.5" customHeight="1" x14ac:dyDescent="0.25">
      <c r="A16" s="591" t="s">
        <v>208</v>
      </c>
      <c r="B16" s="591"/>
      <c r="C16" s="93">
        <v>2967146</v>
      </c>
      <c r="D16" s="93">
        <v>1327931</v>
      </c>
      <c r="E16" s="93">
        <v>152226</v>
      </c>
      <c r="F16" s="93">
        <v>194066</v>
      </c>
      <c r="G16" s="108">
        <v>18.14</v>
      </c>
      <c r="H16" s="108">
        <v>3.42</v>
      </c>
      <c r="I16" s="93">
        <v>46431</v>
      </c>
      <c r="J16" s="592" t="s">
        <v>205</v>
      </c>
      <c r="K16" s="592"/>
    </row>
    <row r="17" spans="1:11" s="165" customFormat="1" ht="14.4" x14ac:dyDescent="0.3">
      <c r="A17" s="169" t="s">
        <v>470</v>
      </c>
      <c r="K17" s="170" t="s">
        <v>200</v>
      </c>
    </row>
  </sheetData>
  <mergeCells count="30">
    <mergeCell ref="J14:K14"/>
    <mergeCell ref="J15:K15"/>
    <mergeCell ref="A16:B16"/>
    <mergeCell ref="J16:K16"/>
    <mergeCell ref="C8:I8"/>
    <mergeCell ref="J8:K8"/>
    <mergeCell ref="C9:D9"/>
    <mergeCell ref="E9:E10"/>
    <mergeCell ref="F9:F10"/>
    <mergeCell ref="G9:G10"/>
    <mergeCell ref="J13:K13"/>
    <mergeCell ref="G11:G12"/>
    <mergeCell ref="I11:I12"/>
    <mergeCell ref="I9:I10"/>
    <mergeCell ref="J9:K12"/>
    <mergeCell ref="C10:D10"/>
    <mergeCell ref="A9:A12"/>
    <mergeCell ref="B9:B12"/>
    <mergeCell ref="A1:K1"/>
    <mergeCell ref="A3:K3"/>
    <mergeCell ref="A5:K5"/>
    <mergeCell ref="A8:B8"/>
    <mergeCell ref="A2:K2"/>
    <mergeCell ref="A6:K6"/>
    <mergeCell ref="E11:E12"/>
    <mergeCell ref="F11:F12"/>
    <mergeCell ref="H11:H12"/>
    <mergeCell ref="H9:H10"/>
    <mergeCell ref="A4:K4"/>
    <mergeCell ref="A7:K7"/>
  </mergeCells>
  <phoneticPr fontId="18" type="noConversion"/>
  <printOptions horizontalCentered="1" verticalCentered="1"/>
  <pageMargins left="0" right="0" top="0" bottom="0" header="0.31496062992125984" footer="0.31496062992125984"/>
  <pageSetup paperSize="9" scale="8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7"/>
  <sheetViews>
    <sheetView view="pageBreakPreview" topLeftCell="A58" zoomScaleNormal="100" zoomScaleSheetLayoutView="100" workbookViewId="0">
      <selection activeCell="A5" sqref="D5"/>
    </sheetView>
  </sheetViews>
  <sheetFormatPr defaultColWidth="9.09765625" defaultRowHeight="13.8" x14ac:dyDescent="0.25"/>
  <cols>
    <col min="1" max="1" width="5.69921875" style="166" customWidth="1"/>
    <col min="2" max="2" width="40.69921875" style="92" customWidth="1"/>
    <col min="3" max="9" width="10.69921875" style="92" customWidth="1"/>
    <col min="10" max="10" width="40.69921875" style="92" customWidth="1"/>
    <col min="11" max="11" width="5.69921875" style="92" customWidth="1"/>
    <col min="12" max="16384" width="9.09765625" style="92"/>
  </cols>
  <sheetData>
    <row r="1" spans="1:11" s="164" customFormat="1" ht="47.25" customHeight="1" x14ac:dyDescent="0.25">
      <c r="A1" s="570"/>
      <c r="B1" s="570"/>
      <c r="C1" s="570"/>
      <c r="D1" s="570"/>
      <c r="E1" s="570"/>
      <c r="F1" s="570"/>
      <c r="G1" s="570"/>
      <c r="H1" s="570"/>
      <c r="I1" s="570"/>
      <c r="J1" s="570"/>
      <c r="K1" s="570"/>
    </row>
    <row r="2" spans="1:11" ht="18" customHeight="1" x14ac:dyDescent="0.25">
      <c r="A2" s="571" t="s">
        <v>403</v>
      </c>
      <c r="B2" s="571"/>
      <c r="C2" s="571"/>
      <c r="D2" s="571"/>
      <c r="E2" s="571"/>
      <c r="F2" s="571"/>
      <c r="G2" s="571"/>
      <c r="H2" s="571"/>
      <c r="I2" s="571"/>
      <c r="J2" s="571"/>
      <c r="K2" s="571"/>
    </row>
    <row r="3" spans="1:11" ht="18" customHeight="1" x14ac:dyDescent="0.25">
      <c r="A3" s="571" t="s">
        <v>103</v>
      </c>
      <c r="B3" s="571"/>
      <c r="C3" s="571"/>
      <c r="D3" s="571"/>
      <c r="E3" s="571"/>
      <c r="F3" s="571"/>
      <c r="G3" s="571"/>
      <c r="H3" s="571"/>
      <c r="I3" s="571"/>
      <c r="J3" s="571"/>
      <c r="K3" s="571"/>
    </row>
    <row r="4" spans="1:11" ht="18" customHeight="1" x14ac:dyDescent="0.25">
      <c r="A4" s="571" t="s">
        <v>676</v>
      </c>
      <c r="B4" s="571"/>
      <c r="C4" s="571"/>
      <c r="D4" s="571"/>
      <c r="E4" s="571"/>
      <c r="F4" s="571"/>
      <c r="G4" s="571"/>
      <c r="H4" s="571"/>
      <c r="I4" s="571"/>
      <c r="J4" s="571"/>
      <c r="K4" s="571"/>
    </row>
    <row r="5" spans="1:11" ht="15.75" customHeight="1" x14ac:dyDescent="0.25">
      <c r="A5" s="559" t="s">
        <v>404</v>
      </c>
      <c r="B5" s="559"/>
      <c r="C5" s="559"/>
      <c r="D5" s="559"/>
      <c r="E5" s="559"/>
      <c r="F5" s="559"/>
      <c r="G5" s="559"/>
      <c r="H5" s="559"/>
      <c r="I5" s="559"/>
      <c r="J5" s="559"/>
      <c r="K5" s="559"/>
    </row>
    <row r="6" spans="1:11" ht="15.75" customHeight="1" x14ac:dyDescent="0.25">
      <c r="A6" s="559" t="s">
        <v>418</v>
      </c>
      <c r="B6" s="559"/>
      <c r="C6" s="559"/>
      <c r="D6" s="559"/>
      <c r="E6" s="559"/>
      <c r="F6" s="559"/>
      <c r="G6" s="559"/>
      <c r="H6" s="559"/>
      <c r="I6" s="559"/>
      <c r="J6" s="559"/>
      <c r="K6" s="559"/>
    </row>
    <row r="7" spans="1:11" ht="15.75" customHeight="1" x14ac:dyDescent="0.25">
      <c r="A7" s="559" t="s">
        <v>677</v>
      </c>
      <c r="B7" s="559"/>
      <c r="C7" s="559"/>
      <c r="D7" s="559"/>
      <c r="E7" s="559"/>
      <c r="F7" s="559"/>
      <c r="G7" s="559"/>
      <c r="H7" s="559"/>
      <c r="I7" s="559"/>
      <c r="J7" s="559"/>
      <c r="K7" s="559"/>
    </row>
    <row r="8" spans="1:11" ht="19.5" customHeight="1" x14ac:dyDescent="0.25">
      <c r="A8" s="587" t="s">
        <v>693</v>
      </c>
      <c r="B8" s="587"/>
      <c r="C8" s="561">
        <v>2015</v>
      </c>
      <c r="D8" s="561"/>
      <c r="E8" s="561"/>
      <c r="F8" s="561"/>
      <c r="G8" s="561"/>
      <c r="H8" s="561"/>
      <c r="I8" s="561"/>
      <c r="J8" s="562" t="s">
        <v>430</v>
      </c>
      <c r="K8" s="562"/>
    </row>
    <row r="9" spans="1:11" s="165" customFormat="1" ht="39" customHeight="1" x14ac:dyDescent="0.25">
      <c r="A9" s="581" t="s">
        <v>469</v>
      </c>
      <c r="B9" s="596" t="s">
        <v>211</v>
      </c>
      <c r="C9" s="599" t="s">
        <v>391</v>
      </c>
      <c r="D9" s="599"/>
      <c r="E9" s="507" t="s">
        <v>392</v>
      </c>
      <c r="F9" s="507" t="s">
        <v>393</v>
      </c>
      <c r="G9" s="507" t="s">
        <v>199</v>
      </c>
      <c r="H9" s="507" t="s">
        <v>198</v>
      </c>
      <c r="I9" s="507" t="s">
        <v>394</v>
      </c>
      <c r="J9" s="593" t="s">
        <v>376</v>
      </c>
      <c r="K9" s="593"/>
    </row>
    <row r="10" spans="1:11" s="165" customFormat="1" ht="39" customHeight="1" x14ac:dyDescent="0.25">
      <c r="A10" s="582"/>
      <c r="B10" s="597"/>
      <c r="C10" s="589" t="s">
        <v>395</v>
      </c>
      <c r="D10" s="589"/>
      <c r="E10" s="590"/>
      <c r="F10" s="590"/>
      <c r="G10" s="590"/>
      <c r="H10" s="590"/>
      <c r="I10" s="590"/>
      <c r="J10" s="594"/>
      <c r="K10" s="594"/>
    </row>
    <row r="11" spans="1:11" s="165" customFormat="1" ht="32.25" customHeight="1" x14ac:dyDescent="0.25">
      <c r="A11" s="582"/>
      <c r="B11" s="597"/>
      <c r="C11" s="94" t="s">
        <v>396</v>
      </c>
      <c r="D11" s="94" t="s">
        <v>227</v>
      </c>
      <c r="E11" s="588" t="s">
        <v>429</v>
      </c>
      <c r="F11" s="588" t="s">
        <v>397</v>
      </c>
      <c r="G11" s="588" t="s">
        <v>401</v>
      </c>
      <c r="H11" s="588" t="s">
        <v>402</v>
      </c>
      <c r="I11" s="588" t="s">
        <v>398</v>
      </c>
      <c r="J11" s="594"/>
      <c r="K11" s="594"/>
    </row>
    <row r="12" spans="1:11" s="165" customFormat="1" ht="39" customHeight="1" x14ac:dyDescent="0.25">
      <c r="A12" s="583"/>
      <c r="B12" s="598"/>
      <c r="C12" s="159" t="s">
        <v>399</v>
      </c>
      <c r="D12" s="159" t="s">
        <v>400</v>
      </c>
      <c r="E12" s="589"/>
      <c r="F12" s="589"/>
      <c r="G12" s="589"/>
      <c r="H12" s="589"/>
      <c r="I12" s="589"/>
      <c r="J12" s="595"/>
      <c r="K12" s="595"/>
    </row>
    <row r="13" spans="1:11" s="165" customFormat="1" ht="19.8" thickBot="1" x14ac:dyDescent="0.3">
      <c r="A13" s="273">
        <v>4511</v>
      </c>
      <c r="B13" s="267" t="s">
        <v>573</v>
      </c>
      <c r="C13" s="65">
        <v>4362</v>
      </c>
      <c r="D13" s="65">
        <v>2248</v>
      </c>
      <c r="E13" s="65">
        <v>115534</v>
      </c>
      <c r="F13" s="65">
        <v>164402</v>
      </c>
      <c r="G13" s="114">
        <v>26.88</v>
      </c>
      <c r="H13" s="114">
        <v>2.85</v>
      </c>
      <c r="I13" s="65">
        <v>45874</v>
      </c>
      <c r="J13" s="499" t="s">
        <v>572</v>
      </c>
      <c r="K13" s="499"/>
    </row>
    <row r="14" spans="1:11" s="165" customFormat="1" ht="19.8" thickBot="1" x14ac:dyDescent="0.3">
      <c r="A14" s="271">
        <v>4512</v>
      </c>
      <c r="B14" s="109" t="s">
        <v>574</v>
      </c>
      <c r="C14" s="66">
        <v>19223</v>
      </c>
      <c r="D14" s="66">
        <v>24015</v>
      </c>
      <c r="E14" s="66">
        <v>93995</v>
      </c>
      <c r="F14" s="66">
        <v>109761</v>
      </c>
      <c r="G14" s="115">
        <v>10</v>
      </c>
      <c r="H14" s="115">
        <v>4.3600000000000003</v>
      </c>
      <c r="I14" s="66">
        <v>52206</v>
      </c>
      <c r="J14" s="493" t="s">
        <v>575</v>
      </c>
      <c r="K14" s="493"/>
    </row>
    <row r="15" spans="1:11" s="165" customFormat="1" ht="19.8" thickBot="1" x14ac:dyDescent="0.3">
      <c r="A15" s="270">
        <v>4531</v>
      </c>
      <c r="B15" s="68" t="s">
        <v>576</v>
      </c>
      <c r="C15" s="65">
        <v>206667</v>
      </c>
      <c r="D15" s="65">
        <v>61665</v>
      </c>
      <c r="E15" s="65">
        <v>234138</v>
      </c>
      <c r="F15" s="65">
        <v>291477</v>
      </c>
      <c r="G15" s="114">
        <v>17.899999999999999</v>
      </c>
      <c r="H15" s="114">
        <v>1.77</v>
      </c>
      <c r="I15" s="65">
        <v>52258</v>
      </c>
      <c r="J15" s="494" t="s">
        <v>622</v>
      </c>
      <c r="K15" s="494"/>
    </row>
    <row r="16" spans="1:11" s="165" customFormat="1" ht="14.4" thickBot="1" x14ac:dyDescent="0.3">
      <c r="A16" s="271">
        <v>4532</v>
      </c>
      <c r="B16" s="109" t="s">
        <v>577</v>
      </c>
      <c r="C16" s="66">
        <v>2399</v>
      </c>
      <c r="D16" s="66">
        <v>872</v>
      </c>
      <c r="E16" s="66">
        <v>99834</v>
      </c>
      <c r="F16" s="66">
        <v>131602</v>
      </c>
      <c r="G16" s="115">
        <v>20.420000000000002</v>
      </c>
      <c r="H16" s="115">
        <v>3.72</v>
      </c>
      <c r="I16" s="66">
        <v>26431</v>
      </c>
      <c r="J16" s="493" t="s">
        <v>621</v>
      </c>
      <c r="K16" s="493"/>
    </row>
    <row r="17" spans="1:11" s="165" customFormat="1" ht="19.8" thickBot="1" x14ac:dyDescent="0.3">
      <c r="A17" s="270">
        <v>4539</v>
      </c>
      <c r="B17" s="68" t="s">
        <v>578</v>
      </c>
      <c r="C17" s="65">
        <v>217</v>
      </c>
      <c r="D17" s="65">
        <v>144</v>
      </c>
      <c r="E17" s="65">
        <v>61350</v>
      </c>
      <c r="F17" s="65">
        <v>99750</v>
      </c>
      <c r="G17" s="114">
        <v>37.340000000000003</v>
      </c>
      <c r="H17" s="114">
        <v>1.1499999999999999</v>
      </c>
      <c r="I17" s="65">
        <v>24000</v>
      </c>
      <c r="J17" s="494" t="s">
        <v>620</v>
      </c>
      <c r="K17" s="494"/>
    </row>
    <row r="18" spans="1:11" s="165" customFormat="1" ht="14.4" thickBot="1" x14ac:dyDescent="0.3">
      <c r="A18" s="271">
        <v>4610</v>
      </c>
      <c r="B18" s="109" t="s">
        <v>553</v>
      </c>
      <c r="C18" s="66">
        <v>7450</v>
      </c>
      <c r="D18" s="66">
        <v>3645</v>
      </c>
      <c r="E18" s="66">
        <v>399982</v>
      </c>
      <c r="F18" s="66">
        <v>436429</v>
      </c>
      <c r="G18" s="115">
        <v>6.91</v>
      </c>
      <c r="H18" s="115">
        <v>1.44</v>
      </c>
      <c r="I18" s="66">
        <v>130186</v>
      </c>
      <c r="J18" s="493" t="s">
        <v>562</v>
      </c>
      <c r="K18" s="493"/>
    </row>
    <row r="19" spans="1:11" s="165" customFormat="1" ht="14.4" thickBot="1" x14ac:dyDescent="0.3">
      <c r="A19" s="270">
        <v>4620</v>
      </c>
      <c r="B19" s="68" t="s">
        <v>579</v>
      </c>
      <c r="C19" s="65">
        <v>53744</v>
      </c>
      <c r="D19" s="65">
        <v>7790</v>
      </c>
      <c r="E19" s="65">
        <v>156976</v>
      </c>
      <c r="F19" s="65">
        <v>192280</v>
      </c>
      <c r="G19" s="114">
        <v>16.46</v>
      </c>
      <c r="H19" s="114">
        <v>1.91</v>
      </c>
      <c r="I19" s="65">
        <v>22579</v>
      </c>
      <c r="J19" s="494" t="s">
        <v>619</v>
      </c>
      <c r="K19" s="494"/>
    </row>
    <row r="20" spans="1:11" s="165" customFormat="1" ht="14.4" thickBot="1" x14ac:dyDescent="0.3">
      <c r="A20" s="271">
        <v>4631</v>
      </c>
      <c r="B20" s="109" t="s">
        <v>554</v>
      </c>
      <c r="C20" s="66">
        <v>1346</v>
      </c>
      <c r="D20" s="66">
        <v>461</v>
      </c>
      <c r="E20" s="66">
        <v>122384</v>
      </c>
      <c r="F20" s="66">
        <v>134867</v>
      </c>
      <c r="G20" s="115">
        <v>2.42</v>
      </c>
      <c r="H20" s="115">
        <v>6.84</v>
      </c>
      <c r="I20" s="66">
        <v>30762</v>
      </c>
      <c r="J20" s="493" t="s">
        <v>563</v>
      </c>
      <c r="K20" s="493"/>
    </row>
    <row r="21" spans="1:11" s="165" customFormat="1" ht="14.4" thickBot="1" x14ac:dyDescent="0.3">
      <c r="A21" s="270">
        <v>4632</v>
      </c>
      <c r="B21" s="68" t="s">
        <v>623</v>
      </c>
      <c r="C21" s="65">
        <v>19436</v>
      </c>
      <c r="D21" s="65">
        <v>1920</v>
      </c>
      <c r="E21" s="65">
        <v>224832</v>
      </c>
      <c r="F21" s="65">
        <v>247684</v>
      </c>
      <c r="G21" s="114">
        <v>7.22</v>
      </c>
      <c r="H21" s="114">
        <v>2</v>
      </c>
      <c r="I21" s="65">
        <v>22588</v>
      </c>
      <c r="J21" s="494" t="s">
        <v>618</v>
      </c>
      <c r="K21" s="494"/>
    </row>
    <row r="22" spans="1:11" s="165" customFormat="1" ht="19.8" thickBot="1" x14ac:dyDescent="0.3">
      <c r="A22" s="271">
        <v>4641</v>
      </c>
      <c r="B22" s="109" t="s">
        <v>624</v>
      </c>
      <c r="C22" s="66">
        <v>10972</v>
      </c>
      <c r="D22" s="66">
        <v>4298</v>
      </c>
      <c r="E22" s="66">
        <v>148626</v>
      </c>
      <c r="F22" s="66">
        <v>164617</v>
      </c>
      <c r="G22" s="115">
        <v>6.66</v>
      </c>
      <c r="H22" s="115">
        <v>3.05</v>
      </c>
      <c r="I22" s="66">
        <v>45241</v>
      </c>
      <c r="J22" s="493" t="s">
        <v>617</v>
      </c>
      <c r="K22" s="493"/>
    </row>
    <row r="23" spans="1:11" s="165" customFormat="1" ht="19.8" thickBot="1" x14ac:dyDescent="0.3">
      <c r="A23" s="270">
        <v>4647</v>
      </c>
      <c r="B23" s="68" t="s">
        <v>625</v>
      </c>
      <c r="C23" s="65">
        <v>21369</v>
      </c>
      <c r="D23" s="65">
        <v>4160</v>
      </c>
      <c r="E23" s="65">
        <v>406055</v>
      </c>
      <c r="F23" s="65">
        <v>485028</v>
      </c>
      <c r="G23" s="114">
        <v>15.37</v>
      </c>
      <c r="H23" s="114">
        <v>0.91</v>
      </c>
      <c r="I23" s="65">
        <v>71729</v>
      </c>
      <c r="J23" s="494" t="s">
        <v>616</v>
      </c>
      <c r="K23" s="494"/>
    </row>
    <row r="24" spans="1:11" s="165" customFormat="1" ht="39" thickBot="1" x14ac:dyDescent="0.3">
      <c r="A24" s="271">
        <v>4648</v>
      </c>
      <c r="B24" s="109" t="s">
        <v>626</v>
      </c>
      <c r="C24" s="66">
        <v>107954</v>
      </c>
      <c r="D24" s="66">
        <v>35158</v>
      </c>
      <c r="E24" s="66">
        <v>226279</v>
      </c>
      <c r="F24" s="66">
        <v>278396</v>
      </c>
      <c r="G24" s="115">
        <v>16.5</v>
      </c>
      <c r="H24" s="115">
        <v>2.23</v>
      </c>
      <c r="I24" s="66">
        <v>56616</v>
      </c>
      <c r="J24" s="493" t="s">
        <v>615</v>
      </c>
      <c r="K24" s="493"/>
    </row>
    <row r="25" spans="1:11" s="165" customFormat="1" ht="19.8" thickBot="1" x14ac:dyDescent="0.3">
      <c r="A25" s="270">
        <v>4651</v>
      </c>
      <c r="B25" s="68" t="s">
        <v>627</v>
      </c>
      <c r="C25" s="65">
        <v>0</v>
      </c>
      <c r="D25" s="65">
        <v>0</v>
      </c>
      <c r="E25" s="65">
        <v>0</v>
      </c>
      <c r="F25" s="65">
        <v>0</v>
      </c>
      <c r="G25" s="114">
        <v>0</v>
      </c>
      <c r="H25" s="114">
        <v>0</v>
      </c>
      <c r="I25" s="65">
        <v>0</v>
      </c>
      <c r="J25" s="494" t="s">
        <v>614</v>
      </c>
      <c r="K25" s="494"/>
    </row>
    <row r="26" spans="1:11" s="165" customFormat="1" ht="19.8" thickBot="1" x14ac:dyDescent="0.3">
      <c r="A26" s="271">
        <v>4652</v>
      </c>
      <c r="B26" s="109" t="s">
        <v>628</v>
      </c>
      <c r="C26" s="66">
        <v>26843</v>
      </c>
      <c r="D26" s="66">
        <v>2805</v>
      </c>
      <c r="E26" s="66">
        <v>336904</v>
      </c>
      <c r="F26" s="66">
        <v>356611</v>
      </c>
      <c r="G26" s="115">
        <v>5.31</v>
      </c>
      <c r="H26" s="115">
        <v>0.21</v>
      </c>
      <c r="I26" s="66">
        <v>31875</v>
      </c>
      <c r="J26" s="493" t="s">
        <v>613</v>
      </c>
      <c r="K26" s="493"/>
    </row>
    <row r="27" spans="1:11" s="165" customFormat="1" ht="14.4" thickBot="1" x14ac:dyDescent="0.3">
      <c r="A27" s="270">
        <v>4653</v>
      </c>
      <c r="B27" s="68" t="s">
        <v>629</v>
      </c>
      <c r="C27" s="65">
        <v>4330</v>
      </c>
      <c r="D27" s="65">
        <v>1470</v>
      </c>
      <c r="E27" s="65">
        <v>122143</v>
      </c>
      <c r="F27" s="65">
        <v>167892</v>
      </c>
      <c r="G27" s="114">
        <v>22.9</v>
      </c>
      <c r="H27" s="114">
        <v>4.3499999999999996</v>
      </c>
      <c r="I27" s="65">
        <v>36760</v>
      </c>
      <c r="J27" s="483" t="s">
        <v>612</v>
      </c>
      <c r="K27" s="484"/>
    </row>
    <row r="28" spans="1:11" s="165" customFormat="1" ht="14.4" thickBot="1" x14ac:dyDescent="0.3">
      <c r="A28" s="271">
        <v>4659</v>
      </c>
      <c r="B28" s="109" t="s">
        <v>630</v>
      </c>
      <c r="C28" s="66">
        <v>29321</v>
      </c>
      <c r="D28" s="66">
        <v>7886</v>
      </c>
      <c r="E28" s="66">
        <v>227793</v>
      </c>
      <c r="F28" s="66">
        <v>290960</v>
      </c>
      <c r="G28" s="115">
        <v>19.63</v>
      </c>
      <c r="H28" s="115">
        <v>2.08</v>
      </c>
      <c r="I28" s="66">
        <v>59739</v>
      </c>
      <c r="J28" s="493" t="s">
        <v>564</v>
      </c>
      <c r="K28" s="493"/>
    </row>
    <row r="29" spans="1:11" s="165" customFormat="1" ht="14.4" thickBot="1" x14ac:dyDescent="0.3">
      <c r="A29" s="270">
        <v>4661</v>
      </c>
      <c r="B29" s="68" t="s">
        <v>631</v>
      </c>
      <c r="C29" s="65">
        <v>3010</v>
      </c>
      <c r="D29" s="65">
        <v>4484</v>
      </c>
      <c r="E29" s="65">
        <v>175044</v>
      </c>
      <c r="F29" s="65">
        <v>244901</v>
      </c>
      <c r="G29" s="114">
        <v>24.53</v>
      </c>
      <c r="H29" s="114">
        <v>3.99</v>
      </c>
      <c r="I29" s="65">
        <v>99653</v>
      </c>
      <c r="J29" s="483" t="s">
        <v>611</v>
      </c>
      <c r="K29" s="484"/>
    </row>
    <row r="30" spans="1:11" s="165" customFormat="1" ht="14.4" thickBot="1" x14ac:dyDescent="0.3">
      <c r="A30" s="271">
        <v>4662</v>
      </c>
      <c r="B30" s="109" t="s">
        <v>555</v>
      </c>
      <c r="C30" s="66">
        <v>0</v>
      </c>
      <c r="D30" s="66">
        <v>0</v>
      </c>
      <c r="E30" s="66">
        <v>0</v>
      </c>
      <c r="F30" s="66">
        <v>0</v>
      </c>
      <c r="G30" s="115">
        <v>0</v>
      </c>
      <c r="H30" s="115">
        <v>0</v>
      </c>
      <c r="I30" s="66">
        <v>0</v>
      </c>
      <c r="J30" s="493" t="s">
        <v>565</v>
      </c>
      <c r="K30" s="493"/>
    </row>
    <row r="31" spans="1:11" s="165" customFormat="1" ht="19.8" thickBot="1" x14ac:dyDescent="0.3">
      <c r="A31" s="270">
        <v>4663</v>
      </c>
      <c r="B31" s="68" t="s">
        <v>632</v>
      </c>
      <c r="C31" s="65">
        <v>139948</v>
      </c>
      <c r="D31" s="65">
        <v>15724</v>
      </c>
      <c r="E31" s="65">
        <v>628791</v>
      </c>
      <c r="F31" s="65">
        <v>686576</v>
      </c>
      <c r="G31" s="114">
        <v>7.74</v>
      </c>
      <c r="H31" s="114">
        <v>0.68</v>
      </c>
      <c r="I31" s="65">
        <v>61420</v>
      </c>
      <c r="J31" s="483" t="s">
        <v>610</v>
      </c>
      <c r="K31" s="484"/>
    </row>
    <row r="32" spans="1:11" s="165" customFormat="1" ht="14.4" thickBot="1" x14ac:dyDescent="0.3">
      <c r="A32" s="271">
        <v>4690</v>
      </c>
      <c r="B32" s="109" t="s">
        <v>556</v>
      </c>
      <c r="C32" s="66">
        <v>5926</v>
      </c>
      <c r="D32" s="66">
        <v>7280</v>
      </c>
      <c r="E32" s="66">
        <v>155998</v>
      </c>
      <c r="F32" s="66">
        <v>175259</v>
      </c>
      <c r="G32" s="115">
        <v>7.64</v>
      </c>
      <c r="H32" s="115">
        <v>3.35</v>
      </c>
      <c r="I32" s="66">
        <v>80889</v>
      </c>
      <c r="J32" s="493" t="s">
        <v>566</v>
      </c>
      <c r="K32" s="493"/>
    </row>
    <row r="33" spans="1:11" s="165" customFormat="1" ht="14.4" thickBot="1" x14ac:dyDescent="0.3">
      <c r="A33" s="270">
        <v>4691</v>
      </c>
      <c r="B33" s="68" t="s">
        <v>633</v>
      </c>
      <c r="C33" s="65">
        <v>5952</v>
      </c>
      <c r="D33" s="65">
        <v>1993</v>
      </c>
      <c r="E33" s="65">
        <v>662351</v>
      </c>
      <c r="F33" s="65">
        <v>706176</v>
      </c>
      <c r="G33" s="114">
        <v>5.37</v>
      </c>
      <c r="H33" s="114">
        <v>0.84</v>
      </c>
      <c r="I33" s="65">
        <v>153332</v>
      </c>
      <c r="J33" s="483" t="s">
        <v>609</v>
      </c>
      <c r="K33" s="484"/>
    </row>
    <row r="34" spans="1:11" s="165" customFormat="1" ht="19.2" x14ac:dyDescent="0.25">
      <c r="A34" s="272">
        <v>4692</v>
      </c>
      <c r="B34" s="264" t="s">
        <v>634</v>
      </c>
      <c r="C34" s="75">
        <v>1999</v>
      </c>
      <c r="D34" s="75">
        <v>3805</v>
      </c>
      <c r="E34" s="75">
        <v>92122</v>
      </c>
      <c r="F34" s="75">
        <v>122222</v>
      </c>
      <c r="G34" s="116">
        <v>21.25</v>
      </c>
      <c r="H34" s="116">
        <v>3.38</v>
      </c>
      <c r="I34" s="75">
        <v>60400</v>
      </c>
      <c r="J34" s="498" t="s">
        <v>608</v>
      </c>
      <c r="K34" s="498"/>
    </row>
    <row r="35" spans="1:11" s="165" customFormat="1" ht="14.4" thickBot="1" x14ac:dyDescent="0.3">
      <c r="A35" s="270">
        <v>4712</v>
      </c>
      <c r="B35" s="68" t="s">
        <v>557</v>
      </c>
      <c r="C35" s="65">
        <v>0</v>
      </c>
      <c r="D35" s="65">
        <v>0</v>
      </c>
      <c r="E35" s="65">
        <v>0</v>
      </c>
      <c r="F35" s="65">
        <v>0</v>
      </c>
      <c r="G35" s="114">
        <v>0</v>
      </c>
      <c r="H35" s="114">
        <v>0</v>
      </c>
      <c r="I35" s="65">
        <v>0</v>
      </c>
      <c r="J35" s="483" t="s">
        <v>567</v>
      </c>
      <c r="K35" s="484"/>
    </row>
    <row r="36" spans="1:11" s="165" customFormat="1" ht="14.4" thickBot="1" x14ac:dyDescent="0.3">
      <c r="A36" s="271">
        <v>4714</v>
      </c>
      <c r="B36" s="109" t="s">
        <v>558</v>
      </c>
      <c r="C36" s="66">
        <v>368506</v>
      </c>
      <c r="D36" s="66">
        <v>158560</v>
      </c>
      <c r="E36" s="66">
        <v>80304</v>
      </c>
      <c r="F36" s="66">
        <v>108976</v>
      </c>
      <c r="G36" s="115">
        <v>22.81</v>
      </c>
      <c r="H36" s="115">
        <v>3.5</v>
      </c>
      <c r="I36" s="66">
        <v>24515</v>
      </c>
      <c r="J36" s="493" t="s">
        <v>568</v>
      </c>
      <c r="K36" s="493"/>
    </row>
    <row r="37" spans="1:11" s="165" customFormat="1" ht="14.4" thickBot="1" x14ac:dyDescent="0.3">
      <c r="A37" s="270">
        <v>4719</v>
      </c>
      <c r="B37" s="68" t="s">
        <v>659</v>
      </c>
      <c r="C37" s="65">
        <v>1843</v>
      </c>
      <c r="D37" s="65">
        <v>774</v>
      </c>
      <c r="E37" s="65">
        <v>95241</v>
      </c>
      <c r="F37" s="65">
        <v>162851</v>
      </c>
      <c r="G37" s="114">
        <v>28.83</v>
      </c>
      <c r="H37" s="114">
        <v>12.69</v>
      </c>
      <c r="I37" s="65">
        <v>27647</v>
      </c>
      <c r="J37" s="483" t="s">
        <v>662</v>
      </c>
      <c r="K37" s="484"/>
    </row>
    <row r="38" spans="1:11" s="165" customFormat="1" ht="14.4" thickBot="1" x14ac:dyDescent="0.3">
      <c r="A38" s="271">
        <v>4720</v>
      </c>
      <c r="B38" s="109" t="s">
        <v>636</v>
      </c>
      <c r="C38" s="66">
        <v>52066</v>
      </c>
      <c r="D38" s="66">
        <v>40265</v>
      </c>
      <c r="E38" s="66">
        <v>62151</v>
      </c>
      <c r="F38" s="66">
        <v>92383</v>
      </c>
      <c r="G38" s="115">
        <v>25.66</v>
      </c>
      <c r="H38" s="115">
        <v>7.07</v>
      </c>
      <c r="I38" s="66">
        <v>26666</v>
      </c>
      <c r="J38" s="493" t="s">
        <v>606</v>
      </c>
      <c r="K38" s="493"/>
    </row>
    <row r="39" spans="1:11" s="165" customFormat="1" ht="14.4" thickBot="1" x14ac:dyDescent="0.3">
      <c r="A39" s="270">
        <v>4722</v>
      </c>
      <c r="B39" s="68" t="s">
        <v>646</v>
      </c>
      <c r="C39" s="65">
        <v>3830</v>
      </c>
      <c r="D39" s="65">
        <v>1398</v>
      </c>
      <c r="E39" s="65">
        <v>115650</v>
      </c>
      <c r="F39" s="65">
        <v>145695</v>
      </c>
      <c r="G39" s="114">
        <v>17.079999999999998</v>
      </c>
      <c r="H39" s="114">
        <v>3.54</v>
      </c>
      <c r="I39" s="65">
        <v>30392</v>
      </c>
      <c r="J39" s="483" t="s">
        <v>605</v>
      </c>
      <c r="K39" s="484"/>
    </row>
    <row r="40" spans="1:11" s="165" customFormat="1" ht="14.4" thickBot="1" x14ac:dyDescent="0.3">
      <c r="A40" s="271">
        <v>4723</v>
      </c>
      <c r="B40" s="109" t="s">
        <v>645</v>
      </c>
      <c r="C40" s="66">
        <v>3881</v>
      </c>
      <c r="D40" s="66">
        <v>708</v>
      </c>
      <c r="E40" s="66">
        <v>230628</v>
      </c>
      <c r="F40" s="66">
        <v>319057</v>
      </c>
      <c r="G40" s="115">
        <v>23.67</v>
      </c>
      <c r="H40" s="115">
        <v>4.05</v>
      </c>
      <c r="I40" s="66">
        <v>39340</v>
      </c>
      <c r="J40" s="493" t="s">
        <v>604</v>
      </c>
      <c r="K40" s="493"/>
    </row>
    <row r="41" spans="1:11" s="165" customFormat="1" ht="14.4" thickBot="1" x14ac:dyDescent="0.3">
      <c r="A41" s="270">
        <v>4724</v>
      </c>
      <c r="B41" s="68" t="s">
        <v>644</v>
      </c>
      <c r="C41" s="82">
        <v>8856</v>
      </c>
      <c r="D41" s="82">
        <v>5647</v>
      </c>
      <c r="E41" s="82">
        <v>71957</v>
      </c>
      <c r="F41" s="82">
        <v>92871</v>
      </c>
      <c r="G41" s="171">
        <v>19.75</v>
      </c>
      <c r="H41" s="171">
        <v>2.77</v>
      </c>
      <c r="I41" s="82">
        <v>27956</v>
      </c>
      <c r="J41" s="483" t="s">
        <v>603</v>
      </c>
      <c r="K41" s="484"/>
    </row>
    <row r="42" spans="1:11" s="165" customFormat="1" ht="14.4" thickBot="1" x14ac:dyDescent="0.3">
      <c r="A42" s="271">
        <v>4725</v>
      </c>
      <c r="B42" s="109" t="s">
        <v>643</v>
      </c>
      <c r="C42" s="119">
        <v>78802</v>
      </c>
      <c r="D42" s="119">
        <v>6336</v>
      </c>
      <c r="E42" s="119">
        <v>299862</v>
      </c>
      <c r="F42" s="119">
        <v>313630</v>
      </c>
      <c r="G42" s="172">
        <v>2.63</v>
      </c>
      <c r="H42" s="172">
        <v>1.76</v>
      </c>
      <c r="I42" s="119">
        <v>22310</v>
      </c>
      <c r="J42" s="493" t="s">
        <v>602</v>
      </c>
      <c r="K42" s="493"/>
    </row>
    <row r="43" spans="1:11" s="165" customFormat="1" ht="14.4" thickBot="1" x14ac:dyDescent="0.3">
      <c r="A43" s="270">
        <v>4726</v>
      </c>
      <c r="B43" s="68" t="s">
        <v>559</v>
      </c>
      <c r="C43" s="82">
        <v>10604</v>
      </c>
      <c r="D43" s="82">
        <v>8709</v>
      </c>
      <c r="E43" s="82">
        <v>77463</v>
      </c>
      <c r="F43" s="82">
        <v>113552</v>
      </c>
      <c r="G43" s="171">
        <v>27.02</v>
      </c>
      <c r="H43" s="171">
        <v>4.7699999999999996</v>
      </c>
      <c r="I43" s="82">
        <v>36902</v>
      </c>
      <c r="J43" s="483" t="s">
        <v>569</v>
      </c>
      <c r="K43" s="484"/>
    </row>
    <row r="44" spans="1:11" s="165" customFormat="1" ht="14.4" thickBot="1" x14ac:dyDescent="0.3">
      <c r="A44" s="271">
        <v>4727</v>
      </c>
      <c r="B44" s="109" t="s">
        <v>642</v>
      </c>
      <c r="C44" s="119">
        <v>1783</v>
      </c>
      <c r="D44" s="119">
        <v>1213</v>
      </c>
      <c r="E44" s="119">
        <v>83901</v>
      </c>
      <c r="F44" s="119">
        <v>120136</v>
      </c>
      <c r="G44" s="172">
        <v>18.46</v>
      </c>
      <c r="H44" s="172">
        <v>11.7</v>
      </c>
      <c r="I44" s="119">
        <v>33688</v>
      </c>
      <c r="J44" s="493" t="s">
        <v>601</v>
      </c>
      <c r="K44" s="493"/>
    </row>
    <row r="45" spans="1:11" s="165" customFormat="1" ht="14.4" thickBot="1" x14ac:dyDescent="0.3">
      <c r="A45" s="270">
        <v>4728</v>
      </c>
      <c r="B45" s="68" t="s">
        <v>647</v>
      </c>
      <c r="C45" s="65">
        <v>19359</v>
      </c>
      <c r="D45" s="65">
        <v>9223</v>
      </c>
      <c r="E45" s="65">
        <v>151713</v>
      </c>
      <c r="F45" s="65">
        <v>185558</v>
      </c>
      <c r="G45" s="114">
        <v>15.08</v>
      </c>
      <c r="H45" s="114">
        <v>3.16</v>
      </c>
      <c r="I45" s="65">
        <v>35338</v>
      </c>
      <c r="J45" s="483" t="s">
        <v>600</v>
      </c>
      <c r="K45" s="484"/>
    </row>
    <row r="46" spans="1:11" s="165" customFormat="1" ht="14.4" thickBot="1" x14ac:dyDescent="0.3">
      <c r="A46" s="271">
        <v>4729</v>
      </c>
      <c r="B46" s="109" t="s">
        <v>656</v>
      </c>
      <c r="C46" s="119">
        <v>6936</v>
      </c>
      <c r="D46" s="119">
        <v>2210</v>
      </c>
      <c r="E46" s="119">
        <v>85388</v>
      </c>
      <c r="F46" s="119">
        <v>115786</v>
      </c>
      <c r="G46" s="172">
        <v>21.7</v>
      </c>
      <c r="H46" s="172">
        <v>4.55</v>
      </c>
      <c r="I46" s="119">
        <v>23268</v>
      </c>
      <c r="J46" s="493" t="s">
        <v>658</v>
      </c>
      <c r="K46" s="493"/>
    </row>
    <row r="47" spans="1:11" s="165" customFormat="1" ht="14.4" thickBot="1" x14ac:dyDescent="0.3">
      <c r="A47" s="270">
        <v>4730</v>
      </c>
      <c r="B47" s="68" t="s">
        <v>641</v>
      </c>
      <c r="C47" s="82">
        <v>3947</v>
      </c>
      <c r="D47" s="82">
        <v>234</v>
      </c>
      <c r="E47" s="82">
        <v>321581</v>
      </c>
      <c r="F47" s="82">
        <v>325632</v>
      </c>
      <c r="G47" s="171">
        <v>0.59</v>
      </c>
      <c r="H47" s="171">
        <v>0.66</v>
      </c>
      <c r="I47" s="82">
        <v>18000</v>
      </c>
      <c r="J47" s="483" t="s">
        <v>599</v>
      </c>
      <c r="K47" s="484"/>
    </row>
    <row r="48" spans="1:11" s="165" customFormat="1" ht="19.8" thickBot="1" x14ac:dyDescent="0.3">
      <c r="A48" s="271">
        <v>4741</v>
      </c>
      <c r="B48" s="109" t="s">
        <v>648</v>
      </c>
      <c r="C48" s="173">
        <v>59963</v>
      </c>
      <c r="D48" s="173">
        <v>46577</v>
      </c>
      <c r="E48" s="173">
        <v>97765</v>
      </c>
      <c r="F48" s="173">
        <v>129518</v>
      </c>
      <c r="G48" s="174">
        <v>20.170000000000002</v>
      </c>
      <c r="H48" s="174">
        <v>4.3499999999999996</v>
      </c>
      <c r="I48" s="173">
        <v>42810</v>
      </c>
      <c r="J48" s="493" t="s">
        <v>598</v>
      </c>
      <c r="K48" s="493"/>
    </row>
    <row r="49" spans="1:11" s="165" customFormat="1" ht="19.8" thickBot="1" x14ac:dyDescent="0.3">
      <c r="A49" s="270">
        <v>4751</v>
      </c>
      <c r="B49" s="68" t="s">
        <v>640</v>
      </c>
      <c r="C49" s="82">
        <v>0</v>
      </c>
      <c r="D49" s="82">
        <v>0</v>
      </c>
      <c r="E49" s="82">
        <v>0</v>
      </c>
      <c r="F49" s="82">
        <v>0</v>
      </c>
      <c r="G49" s="171">
        <v>0</v>
      </c>
      <c r="H49" s="171">
        <v>0</v>
      </c>
      <c r="I49" s="82">
        <v>0</v>
      </c>
      <c r="J49" s="483" t="s">
        <v>597</v>
      </c>
      <c r="K49" s="484"/>
    </row>
    <row r="50" spans="1:11" s="165" customFormat="1" ht="29.4" thickBot="1" x14ac:dyDescent="0.3">
      <c r="A50" s="271">
        <v>4752</v>
      </c>
      <c r="B50" s="109" t="s">
        <v>639</v>
      </c>
      <c r="C50" s="173">
        <v>397069</v>
      </c>
      <c r="D50" s="173">
        <v>362265</v>
      </c>
      <c r="E50" s="173">
        <v>167675</v>
      </c>
      <c r="F50" s="173">
        <v>220369</v>
      </c>
      <c r="G50" s="174">
        <v>19.399999999999999</v>
      </c>
      <c r="H50" s="174">
        <v>4.51</v>
      </c>
      <c r="I50" s="173">
        <v>77739</v>
      </c>
      <c r="J50" s="493" t="s">
        <v>596</v>
      </c>
      <c r="K50" s="493"/>
    </row>
    <row r="51" spans="1:11" s="165" customFormat="1" ht="19.8" thickBot="1" x14ac:dyDescent="0.3">
      <c r="A51" s="270">
        <v>4753</v>
      </c>
      <c r="B51" s="68" t="s">
        <v>638</v>
      </c>
      <c r="C51" s="82">
        <v>580509</v>
      </c>
      <c r="D51" s="82">
        <v>200545</v>
      </c>
      <c r="E51" s="82">
        <v>233573</v>
      </c>
      <c r="F51" s="82">
        <v>287468</v>
      </c>
      <c r="G51" s="171">
        <v>16.48</v>
      </c>
      <c r="H51" s="171">
        <v>2.27</v>
      </c>
      <c r="I51" s="82">
        <v>57961</v>
      </c>
      <c r="J51" s="483" t="s">
        <v>595</v>
      </c>
      <c r="K51" s="484"/>
    </row>
    <row r="52" spans="1:11" s="165" customFormat="1" ht="14.4" thickBot="1" x14ac:dyDescent="0.3">
      <c r="A52" s="271">
        <v>4754</v>
      </c>
      <c r="B52" s="109" t="s">
        <v>560</v>
      </c>
      <c r="C52" s="173">
        <v>105229</v>
      </c>
      <c r="D52" s="173">
        <v>25480</v>
      </c>
      <c r="E52" s="173">
        <v>163841</v>
      </c>
      <c r="F52" s="173">
        <v>214649</v>
      </c>
      <c r="G52" s="174">
        <v>18.84</v>
      </c>
      <c r="H52" s="174">
        <v>4.83</v>
      </c>
      <c r="I52" s="173">
        <v>31731</v>
      </c>
      <c r="J52" s="493" t="s">
        <v>570</v>
      </c>
      <c r="K52" s="493"/>
    </row>
    <row r="53" spans="1:11" s="165" customFormat="1" ht="19.8" thickBot="1" x14ac:dyDescent="0.3">
      <c r="A53" s="270">
        <v>4755</v>
      </c>
      <c r="B53" s="68" t="s">
        <v>655</v>
      </c>
      <c r="C53" s="82">
        <v>201871</v>
      </c>
      <c r="D53" s="82">
        <v>73815</v>
      </c>
      <c r="E53" s="82">
        <v>158577</v>
      </c>
      <c r="F53" s="82">
        <v>206827</v>
      </c>
      <c r="G53" s="171">
        <v>16.559999999999999</v>
      </c>
      <c r="H53" s="171">
        <v>6.76</v>
      </c>
      <c r="I53" s="82">
        <v>42991</v>
      </c>
      <c r="J53" s="483" t="s">
        <v>594</v>
      </c>
      <c r="K53" s="484"/>
    </row>
    <row r="54" spans="1:11" s="165" customFormat="1" ht="14.4" thickBot="1" x14ac:dyDescent="0.3">
      <c r="A54" s="271">
        <v>4756</v>
      </c>
      <c r="B54" s="109" t="s">
        <v>649</v>
      </c>
      <c r="C54" s="173">
        <v>-98</v>
      </c>
      <c r="D54" s="173">
        <v>2787</v>
      </c>
      <c r="E54" s="173">
        <v>23800</v>
      </c>
      <c r="F54" s="173">
        <v>81667</v>
      </c>
      <c r="G54" s="174">
        <v>65.31</v>
      </c>
      <c r="H54" s="174">
        <v>5.55</v>
      </c>
      <c r="I54" s="173">
        <v>24667</v>
      </c>
      <c r="J54" s="493" t="s">
        <v>593</v>
      </c>
      <c r="K54" s="493"/>
    </row>
    <row r="55" spans="1:11" s="165" customFormat="1" ht="19.8" thickBot="1" x14ac:dyDescent="0.3">
      <c r="A55" s="270">
        <v>4761</v>
      </c>
      <c r="B55" s="68" t="s">
        <v>650</v>
      </c>
      <c r="C55" s="82">
        <v>35088</v>
      </c>
      <c r="D55" s="82">
        <v>15454</v>
      </c>
      <c r="E55" s="82">
        <v>176012</v>
      </c>
      <c r="F55" s="82">
        <v>245461</v>
      </c>
      <c r="G55" s="171">
        <v>24.73</v>
      </c>
      <c r="H55" s="171">
        <v>3.56</v>
      </c>
      <c r="I55" s="82">
        <v>50667</v>
      </c>
      <c r="J55" s="483" t="s">
        <v>592</v>
      </c>
      <c r="K55" s="484"/>
    </row>
    <row r="56" spans="1:11" s="165" customFormat="1" ht="14.4" thickBot="1" x14ac:dyDescent="0.3">
      <c r="A56" s="271">
        <v>4762</v>
      </c>
      <c r="B56" s="109" t="s">
        <v>651</v>
      </c>
      <c r="C56" s="173">
        <v>4256</v>
      </c>
      <c r="D56" s="173">
        <v>1672</v>
      </c>
      <c r="E56" s="173">
        <v>78667</v>
      </c>
      <c r="F56" s="173">
        <v>120000</v>
      </c>
      <c r="G56" s="174">
        <v>23.06</v>
      </c>
      <c r="H56" s="174">
        <v>11.39</v>
      </c>
      <c r="I56" s="173">
        <v>22000</v>
      </c>
      <c r="J56" s="493" t="s">
        <v>591</v>
      </c>
      <c r="K56" s="493"/>
    </row>
    <row r="57" spans="1:11" s="165" customFormat="1" ht="19.8" thickBot="1" x14ac:dyDescent="0.3">
      <c r="A57" s="270">
        <v>4763</v>
      </c>
      <c r="B57" s="68" t="s">
        <v>652</v>
      </c>
      <c r="C57" s="82">
        <v>20184</v>
      </c>
      <c r="D57" s="82">
        <v>9665</v>
      </c>
      <c r="E57" s="82">
        <v>177040</v>
      </c>
      <c r="F57" s="82">
        <v>253907</v>
      </c>
      <c r="G57" s="171">
        <v>28.77</v>
      </c>
      <c r="H57" s="171">
        <v>1.5</v>
      </c>
      <c r="I57" s="82">
        <v>57191</v>
      </c>
      <c r="J57" s="483" t="s">
        <v>590</v>
      </c>
      <c r="K57" s="484"/>
    </row>
    <row r="58" spans="1:11" s="165" customFormat="1" x14ac:dyDescent="0.25">
      <c r="A58" s="272">
        <v>4764</v>
      </c>
      <c r="B58" s="264" t="s">
        <v>637</v>
      </c>
      <c r="C58" s="162">
        <v>28098</v>
      </c>
      <c r="D58" s="162">
        <v>6125</v>
      </c>
      <c r="E58" s="162">
        <v>204177</v>
      </c>
      <c r="F58" s="162">
        <v>248107</v>
      </c>
      <c r="G58" s="283">
        <v>17.14</v>
      </c>
      <c r="H58" s="283">
        <v>0.56999999999999995</v>
      </c>
      <c r="I58" s="162">
        <v>35406</v>
      </c>
      <c r="J58" s="498" t="s">
        <v>589</v>
      </c>
      <c r="K58" s="498"/>
    </row>
    <row r="59" spans="1:11" s="165" customFormat="1" ht="29.4" thickBot="1" x14ac:dyDescent="0.3">
      <c r="A59" s="270">
        <v>4771</v>
      </c>
      <c r="B59" s="68" t="s">
        <v>653</v>
      </c>
      <c r="C59" s="65">
        <v>67136</v>
      </c>
      <c r="D59" s="65">
        <v>9568</v>
      </c>
      <c r="E59" s="65">
        <v>197476</v>
      </c>
      <c r="F59" s="65">
        <v>218473</v>
      </c>
      <c r="G59" s="114">
        <v>9.15</v>
      </c>
      <c r="H59" s="114">
        <v>0.46</v>
      </c>
      <c r="I59" s="65">
        <v>24596</v>
      </c>
      <c r="J59" s="483" t="s">
        <v>588</v>
      </c>
      <c r="K59" s="484"/>
    </row>
    <row r="60" spans="1:11" s="165" customFormat="1" ht="19.8" thickBot="1" x14ac:dyDescent="0.3">
      <c r="A60" s="271">
        <v>4772</v>
      </c>
      <c r="B60" s="109" t="s">
        <v>654</v>
      </c>
      <c r="C60" s="173">
        <v>36367</v>
      </c>
      <c r="D60" s="173">
        <v>58985</v>
      </c>
      <c r="E60" s="173">
        <v>80977</v>
      </c>
      <c r="F60" s="173">
        <v>122505</v>
      </c>
      <c r="G60" s="174">
        <v>32.26</v>
      </c>
      <c r="H60" s="174">
        <v>1.64</v>
      </c>
      <c r="I60" s="173">
        <v>49484</v>
      </c>
      <c r="J60" s="493" t="s">
        <v>587</v>
      </c>
      <c r="K60" s="493"/>
    </row>
    <row r="61" spans="1:11" s="165" customFormat="1" ht="14.4" thickBot="1" x14ac:dyDescent="0.3">
      <c r="A61" s="270">
        <v>4774</v>
      </c>
      <c r="B61" s="68" t="s">
        <v>561</v>
      </c>
      <c r="C61" s="82">
        <v>9068</v>
      </c>
      <c r="D61" s="82">
        <v>4128</v>
      </c>
      <c r="E61" s="82">
        <v>102433</v>
      </c>
      <c r="F61" s="82">
        <v>123121</v>
      </c>
      <c r="G61" s="171">
        <v>15.55</v>
      </c>
      <c r="H61" s="171">
        <v>1.26</v>
      </c>
      <c r="I61" s="82">
        <v>32000</v>
      </c>
      <c r="J61" s="483" t="s">
        <v>571</v>
      </c>
      <c r="K61" s="484"/>
    </row>
    <row r="62" spans="1:11" s="165" customFormat="1" ht="19.8" thickBot="1" x14ac:dyDescent="0.3">
      <c r="A62" s="271">
        <v>4775</v>
      </c>
      <c r="B62" s="109" t="s">
        <v>583</v>
      </c>
      <c r="C62" s="173">
        <v>163100</v>
      </c>
      <c r="D62" s="173">
        <v>64810</v>
      </c>
      <c r="E62" s="173">
        <v>302053</v>
      </c>
      <c r="F62" s="173">
        <v>355729</v>
      </c>
      <c r="G62" s="174">
        <v>11.44</v>
      </c>
      <c r="H62" s="174">
        <v>3.65</v>
      </c>
      <c r="I62" s="173">
        <v>77617</v>
      </c>
      <c r="J62" s="493" t="s">
        <v>586</v>
      </c>
      <c r="K62" s="493"/>
    </row>
    <row r="63" spans="1:11" s="165" customFormat="1" ht="19.8" thickBot="1" x14ac:dyDescent="0.3">
      <c r="A63" s="270">
        <v>4776</v>
      </c>
      <c r="B63" s="68" t="s">
        <v>582</v>
      </c>
      <c r="C63" s="82">
        <v>10502</v>
      </c>
      <c r="D63" s="82">
        <v>6576</v>
      </c>
      <c r="E63" s="82">
        <v>77896</v>
      </c>
      <c r="F63" s="82">
        <v>116716</v>
      </c>
      <c r="G63" s="171">
        <v>27.41</v>
      </c>
      <c r="H63" s="171">
        <v>5.85</v>
      </c>
      <c r="I63" s="82">
        <v>29355</v>
      </c>
      <c r="J63" s="483" t="s">
        <v>585</v>
      </c>
      <c r="K63" s="484"/>
    </row>
    <row r="64" spans="1:11" s="165" customFormat="1" ht="14.4" thickBot="1" x14ac:dyDescent="0.3">
      <c r="A64" s="271">
        <v>4777</v>
      </c>
      <c r="B64" s="109" t="s">
        <v>581</v>
      </c>
      <c r="C64" s="173">
        <v>755</v>
      </c>
      <c r="D64" s="173">
        <v>1254</v>
      </c>
      <c r="E64" s="173">
        <v>40210</v>
      </c>
      <c r="F64" s="173">
        <v>68250</v>
      </c>
      <c r="G64" s="174">
        <v>29.79</v>
      </c>
      <c r="H64" s="174">
        <v>11.29</v>
      </c>
      <c r="I64" s="173">
        <v>22400</v>
      </c>
      <c r="J64" s="493" t="s">
        <v>584</v>
      </c>
      <c r="K64" s="493"/>
    </row>
    <row r="65" spans="1:11" s="165" customFormat="1" ht="19.2" x14ac:dyDescent="0.25">
      <c r="A65" s="274">
        <v>4779</v>
      </c>
      <c r="B65" s="275" t="s">
        <v>580</v>
      </c>
      <c r="C65" s="83">
        <v>5208</v>
      </c>
      <c r="D65" s="83">
        <v>6082</v>
      </c>
      <c r="E65" s="83">
        <v>72934</v>
      </c>
      <c r="F65" s="83">
        <v>90558</v>
      </c>
      <c r="G65" s="282">
        <v>17.89</v>
      </c>
      <c r="H65" s="282">
        <v>1.57</v>
      </c>
      <c r="I65" s="83">
        <v>39238</v>
      </c>
      <c r="J65" s="600" t="s">
        <v>657</v>
      </c>
      <c r="K65" s="601"/>
    </row>
    <row r="66" spans="1:11" s="165" customFormat="1" ht="43.5" customHeight="1" x14ac:dyDescent="0.25">
      <c r="A66" s="476" t="s">
        <v>208</v>
      </c>
      <c r="B66" s="470"/>
      <c r="C66" s="280">
        <v>2967146</v>
      </c>
      <c r="D66" s="280">
        <v>1327931</v>
      </c>
      <c r="E66" s="280">
        <v>152226</v>
      </c>
      <c r="F66" s="280">
        <v>194066</v>
      </c>
      <c r="G66" s="281">
        <v>18.14</v>
      </c>
      <c r="H66" s="281">
        <v>3.42</v>
      </c>
      <c r="I66" s="280">
        <v>46431</v>
      </c>
      <c r="J66" s="477" t="s">
        <v>205</v>
      </c>
      <c r="K66" s="477"/>
    </row>
    <row r="67" spans="1:11" s="165" customFormat="1" ht="14.4" x14ac:dyDescent="0.3">
      <c r="A67" s="169" t="s">
        <v>470</v>
      </c>
      <c r="D67" s="175"/>
      <c r="K67" s="170" t="s">
        <v>200</v>
      </c>
    </row>
  </sheetData>
  <mergeCells count="80">
    <mergeCell ref="A4:K4"/>
    <mergeCell ref="A7:K7"/>
    <mergeCell ref="J65:K65"/>
    <mergeCell ref="J66:K66"/>
    <mergeCell ref="A66:B66"/>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37:K37"/>
    <mergeCell ref="J40:K40"/>
    <mergeCell ref="J49:K49"/>
    <mergeCell ref="J43:K43"/>
    <mergeCell ref="J44:K44"/>
    <mergeCell ref="J45:K45"/>
    <mergeCell ref="J47:K47"/>
    <mergeCell ref="J48:K48"/>
    <mergeCell ref="J41:K41"/>
    <mergeCell ref="J42:K42"/>
    <mergeCell ref="J38:K38"/>
    <mergeCell ref="J46:K46"/>
    <mergeCell ref="J39:K39"/>
    <mergeCell ref="J36:K36"/>
    <mergeCell ref="J28:K28"/>
    <mergeCell ref="J29:K29"/>
    <mergeCell ref="J30:K30"/>
    <mergeCell ref="J33:K33"/>
    <mergeCell ref="J35:K35"/>
    <mergeCell ref="J25:K25"/>
    <mergeCell ref="J14:K14"/>
    <mergeCell ref="J31:K31"/>
    <mergeCell ref="J34:K34"/>
    <mergeCell ref="J13:K13"/>
    <mergeCell ref="J18:K18"/>
    <mergeCell ref="J19:K19"/>
    <mergeCell ref="J32:K32"/>
    <mergeCell ref="J27:K27"/>
    <mergeCell ref="J26:K26"/>
    <mergeCell ref="J24:K24"/>
    <mergeCell ref="J23:K23"/>
    <mergeCell ref="J15:K15"/>
    <mergeCell ref="J9:K12"/>
    <mergeCell ref="J16:K16"/>
    <mergeCell ref="J21:K21"/>
    <mergeCell ref="J22:K22"/>
    <mergeCell ref="J20:K20"/>
    <mergeCell ref="C10:D10"/>
    <mergeCell ref="G9:G10"/>
    <mergeCell ref="E11:E12"/>
    <mergeCell ref="F11:F12"/>
    <mergeCell ref="I11:I12"/>
    <mergeCell ref="I9:I10"/>
    <mergeCell ref="H9:H10"/>
    <mergeCell ref="J8:K8"/>
    <mergeCell ref="J17:K17"/>
    <mergeCell ref="A1:K1"/>
    <mergeCell ref="G11:G12"/>
    <mergeCell ref="H11:H12"/>
    <mergeCell ref="A3:K3"/>
    <mergeCell ref="A5:K5"/>
    <mergeCell ref="A6:K6"/>
    <mergeCell ref="A2:K2"/>
    <mergeCell ref="A8:B8"/>
    <mergeCell ref="C8:I8"/>
    <mergeCell ref="A9:A12"/>
    <mergeCell ref="B9:B12"/>
    <mergeCell ref="C9:D9"/>
    <mergeCell ref="E9:E10"/>
    <mergeCell ref="F9:F10"/>
  </mergeCells>
  <phoneticPr fontId="18" type="noConversion"/>
  <printOptions horizontalCentered="1"/>
  <pageMargins left="0" right="0" top="0.39370078740157483" bottom="0" header="0.31496062992125984" footer="0.31496062992125984"/>
  <pageSetup paperSize="9" scale="75" orientation="landscape" r:id="rId1"/>
  <rowBreaks count="2" manualBreakCount="2">
    <brk id="34" max="10" man="1"/>
    <brk id="58"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5" sqref="D5"/>
    </sheetView>
  </sheetViews>
  <sheetFormatPr defaultRowHeight="13.8" x14ac:dyDescent="0.25"/>
  <cols>
    <col min="1" max="1" width="64.59765625" customWidth="1"/>
  </cols>
  <sheetData>
    <row r="1" spans="1:1" ht="183" customHeight="1" x14ac:dyDescent="0.25">
      <c r="A1" s="237" t="s">
        <v>538</v>
      </c>
    </row>
  </sheetData>
  <phoneticPr fontId="18" type="noConversion"/>
  <printOptions horizontalCentered="1" verticalCentered="1"/>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view="pageBreakPreview" topLeftCell="A2" zoomScale="120" zoomScaleNormal="100" zoomScaleSheetLayoutView="120" workbookViewId="0">
      <selection activeCell="A5" sqref="D5"/>
    </sheetView>
  </sheetViews>
  <sheetFormatPr defaultColWidth="9.09765625" defaultRowHeight="13.8" x14ac:dyDescent="0.25"/>
  <cols>
    <col min="1" max="1" width="7.59765625" style="16" customWidth="1"/>
    <col min="2" max="2" width="20.59765625" style="7" customWidth="1"/>
    <col min="3" max="6" width="6.59765625" style="7" customWidth="1"/>
    <col min="7" max="7" width="6.3984375" style="7" customWidth="1"/>
    <col min="8" max="8" width="7.09765625" style="7" customWidth="1"/>
    <col min="9" max="11" width="6.59765625" style="7" customWidth="1"/>
    <col min="12" max="12" width="20.59765625" style="7" customWidth="1"/>
    <col min="13" max="13" width="7.59765625" style="7" customWidth="1"/>
    <col min="14" max="16384" width="9.09765625" style="7"/>
  </cols>
  <sheetData>
    <row r="1" spans="1:13" s="3" customFormat="1" ht="47.25" customHeight="1" x14ac:dyDescent="0.25">
      <c r="A1" s="458"/>
      <c r="B1" s="458"/>
      <c r="C1" s="458"/>
      <c r="D1" s="458"/>
      <c r="E1" s="458"/>
      <c r="F1" s="458"/>
      <c r="G1" s="458"/>
      <c r="H1" s="458"/>
      <c r="I1" s="458"/>
      <c r="J1" s="458"/>
      <c r="K1" s="458"/>
      <c r="L1" s="458"/>
      <c r="M1" s="458"/>
    </row>
    <row r="2" spans="1:13" ht="17.399999999999999" x14ac:dyDescent="0.25">
      <c r="A2" s="12"/>
      <c r="B2" s="467" t="s">
        <v>113</v>
      </c>
      <c r="C2" s="467"/>
      <c r="D2" s="467"/>
      <c r="E2" s="467"/>
      <c r="F2" s="467"/>
      <c r="G2" s="467"/>
      <c r="H2" s="467"/>
      <c r="I2" s="467"/>
      <c r="J2" s="467"/>
      <c r="K2" s="467"/>
      <c r="L2" s="467"/>
    </row>
    <row r="3" spans="1:13" ht="16.5" customHeight="1" x14ac:dyDescent="0.25">
      <c r="A3" s="12"/>
      <c r="B3" s="467" t="s">
        <v>307</v>
      </c>
      <c r="C3" s="467"/>
      <c r="D3" s="467"/>
      <c r="E3" s="467"/>
      <c r="F3" s="467"/>
      <c r="G3" s="467"/>
      <c r="H3" s="467"/>
      <c r="I3" s="467"/>
      <c r="J3" s="467"/>
      <c r="K3" s="467"/>
      <c r="L3" s="467"/>
    </row>
    <row r="4" spans="1:13" ht="16.5" customHeight="1" x14ac:dyDescent="0.25">
      <c r="A4" s="473" t="s">
        <v>674</v>
      </c>
      <c r="B4" s="473"/>
      <c r="C4" s="473"/>
      <c r="D4" s="473"/>
      <c r="E4" s="473"/>
      <c r="F4" s="473"/>
      <c r="G4" s="473"/>
      <c r="H4" s="473"/>
      <c r="I4" s="473"/>
      <c r="J4" s="473"/>
      <c r="K4" s="473"/>
      <c r="L4" s="473"/>
      <c r="M4" s="473"/>
    </row>
    <row r="5" spans="1:13" ht="15.6" x14ac:dyDescent="0.25">
      <c r="A5" s="12"/>
      <c r="B5" s="473" t="s">
        <v>114</v>
      </c>
      <c r="C5" s="473"/>
      <c r="D5" s="473"/>
      <c r="E5" s="473"/>
      <c r="F5" s="473"/>
      <c r="G5" s="473"/>
      <c r="H5" s="473"/>
      <c r="I5" s="473"/>
      <c r="J5" s="473"/>
      <c r="K5" s="473"/>
      <c r="L5" s="473"/>
    </row>
    <row r="6" spans="1:13" ht="15.6" x14ac:dyDescent="0.25">
      <c r="A6" s="12"/>
      <c r="B6" s="473" t="s">
        <v>265</v>
      </c>
      <c r="C6" s="473"/>
      <c r="D6" s="473"/>
      <c r="E6" s="473"/>
      <c r="F6" s="473"/>
      <c r="G6" s="473"/>
      <c r="H6" s="473"/>
      <c r="I6" s="473"/>
      <c r="J6" s="473"/>
      <c r="K6" s="473"/>
      <c r="L6" s="473"/>
    </row>
    <row r="7" spans="1:13" ht="15.6" customHeight="1" x14ac:dyDescent="0.25">
      <c r="A7" s="473" t="s">
        <v>675</v>
      </c>
      <c r="B7" s="473"/>
      <c r="C7" s="473"/>
      <c r="D7" s="473"/>
      <c r="E7" s="473"/>
      <c r="F7" s="473"/>
      <c r="G7" s="473"/>
      <c r="H7" s="473"/>
      <c r="I7" s="473"/>
      <c r="J7" s="473"/>
      <c r="K7" s="473"/>
      <c r="L7" s="473"/>
      <c r="M7" s="473"/>
    </row>
    <row r="8" spans="1:13" ht="15.6" x14ac:dyDescent="0.25">
      <c r="A8" s="475" t="s">
        <v>694</v>
      </c>
      <c r="B8" s="475"/>
      <c r="C8" s="15"/>
      <c r="D8" s="15"/>
      <c r="E8" s="15"/>
      <c r="F8" s="15"/>
      <c r="G8" s="354">
        <v>2015</v>
      </c>
      <c r="H8" s="70"/>
      <c r="I8" s="356"/>
      <c r="J8" s="15"/>
      <c r="K8" s="353"/>
      <c r="L8" s="462" t="s">
        <v>431</v>
      </c>
      <c r="M8" s="462"/>
    </row>
    <row r="9" spans="1:13" customFormat="1" ht="18.75" customHeight="1" x14ac:dyDescent="0.25">
      <c r="A9" s="464" t="s">
        <v>444</v>
      </c>
      <c r="B9" s="468" t="s">
        <v>211</v>
      </c>
      <c r="C9" s="602" t="s">
        <v>205</v>
      </c>
      <c r="D9" s="603"/>
      <c r="E9" s="604"/>
      <c r="F9" s="602" t="s">
        <v>116</v>
      </c>
      <c r="G9" s="603"/>
      <c r="H9" s="604"/>
      <c r="I9" s="602" t="s">
        <v>202</v>
      </c>
      <c r="J9" s="603"/>
      <c r="K9" s="604"/>
      <c r="L9" s="459" t="s">
        <v>376</v>
      </c>
      <c r="M9" s="459"/>
    </row>
    <row r="10" spans="1:13" customFormat="1" ht="18.75" customHeight="1" x14ac:dyDescent="0.25">
      <c r="A10" s="465"/>
      <c r="B10" s="469"/>
      <c r="C10" s="503" t="s">
        <v>208</v>
      </c>
      <c r="D10" s="503"/>
      <c r="E10" s="503"/>
      <c r="F10" s="503" t="s">
        <v>226</v>
      </c>
      <c r="G10" s="503"/>
      <c r="H10" s="503"/>
      <c r="I10" s="503" t="s">
        <v>531</v>
      </c>
      <c r="J10" s="503"/>
      <c r="K10" s="503"/>
      <c r="L10" s="471"/>
      <c r="M10" s="471"/>
    </row>
    <row r="11" spans="1:13" customFormat="1" ht="20.25" customHeight="1" x14ac:dyDescent="0.25">
      <c r="A11" s="465"/>
      <c r="B11" s="469"/>
      <c r="C11" s="366" t="s">
        <v>205</v>
      </c>
      <c r="D11" s="366" t="s">
        <v>220</v>
      </c>
      <c r="E11" s="366" t="s">
        <v>221</v>
      </c>
      <c r="F11" s="366" t="s">
        <v>205</v>
      </c>
      <c r="G11" s="366" t="s">
        <v>220</v>
      </c>
      <c r="H11" s="366" t="s">
        <v>221</v>
      </c>
      <c r="I11" s="366" t="s">
        <v>205</v>
      </c>
      <c r="J11" s="366" t="s">
        <v>220</v>
      </c>
      <c r="K11" s="366" t="s">
        <v>221</v>
      </c>
      <c r="L11" s="471"/>
      <c r="M11" s="471"/>
    </row>
    <row r="12" spans="1:13" customFormat="1" ht="20.25" customHeight="1" x14ac:dyDescent="0.25">
      <c r="A12" s="466"/>
      <c r="B12" s="470"/>
      <c r="C12" s="361" t="s">
        <v>208</v>
      </c>
      <c r="D12" s="361" t="s">
        <v>222</v>
      </c>
      <c r="E12" s="361" t="s">
        <v>223</v>
      </c>
      <c r="F12" s="361" t="s">
        <v>208</v>
      </c>
      <c r="G12" s="361" t="s">
        <v>222</v>
      </c>
      <c r="H12" s="361" t="s">
        <v>223</v>
      </c>
      <c r="I12" s="361" t="s">
        <v>208</v>
      </c>
      <c r="J12" s="361" t="s">
        <v>222</v>
      </c>
      <c r="K12" s="361" t="s">
        <v>223</v>
      </c>
      <c r="L12" s="472"/>
      <c r="M12" s="472"/>
    </row>
    <row r="13" spans="1:13" customFormat="1" ht="57" customHeight="1" thickBot="1" x14ac:dyDescent="0.3">
      <c r="A13" s="57">
        <v>45</v>
      </c>
      <c r="B13" s="63" t="s">
        <v>547</v>
      </c>
      <c r="C13" s="185">
        <f t="shared" ref="C13:E15" si="0">SUM(I13+F13)</f>
        <v>15577</v>
      </c>
      <c r="D13" s="185">
        <f t="shared" si="0"/>
        <v>560</v>
      </c>
      <c r="E13" s="185">
        <v>15017</v>
      </c>
      <c r="F13" s="185">
        <f>SUM(G13:H13)</f>
        <v>15491</v>
      </c>
      <c r="G13" s="185">
        <v>560</v>
      </c>
      <c r="H13" s="186">
        <v>14931</v>
      </c>
      <c r="I13" s="185">
        <f>SUM(J13:K13)</f>
        <v>86</v>
      </c>
      <c r="J13" s="186">
        <v>0</v>
      </c>
      <c r="K13" s="186">
        <v>86</v>
      </c>
      <c r="L13" s="479" t="s">
        <v>552</v>
      </c>
      <c r="M13" s="479"/>
    </row>
    <row r="14" spans="1:13" customFormat="1" ht="57" customHeight="1" thickBot="1" x14ac:dyDescent="0.3">
      <c r="A14" s="59">
        <v>46</v>
      </c>
      <c r="B14" s="64" t="s">
        <v>548</v>
      </c>
      <c r="C14" s="187">
        <f t="shared" si="0"/>
        <v>29271</v>
      </c>
      <c r="D14" s="187">
        <f t="shared" si="0"/>
        <v>1393</v>
      </c>
      <c r="E14" s="187">
        <f t="shared" si="0"/>
        <v>27878</v>
      </c>
      <c r="F14" s="187">
        <f>SUM(G14:H14)</f>
        <v>29085</v>
      </c>
      <c r="G14" s="187">
        <v>1388</v>
      </c>
      <c r="H14" s="188">
        <v>27697</v>
      </c>
      <c r="I14" s="187">
        <f>SUM(J14:K14)</f>
        <v>186</v>
      </c>
      <c r="J14" s="188">
        <v>5</v>
      </c>
      <c r="K14" s="188">
        <v>181</v>
      </c>
      <c r="L14" s="478" t="s">
        <v>551</v>
      </c>
      <c r="M14" s="478"/>
    </row>
    <row r="15" spans="1:13" customFormat="1" ht="57" customHeight="1" x14ac:dyDescent="0.25">
      <c r="A15" s="58">
        <v>47</v>
      </c>
      <c r="B15" s="73" t="s">
        <v>549</v>
      </c>
      <c r="C15" s="189">
        <f t="shared" si="0"/>
        <v>87763</v>
      </c>
      <c r="D15" s="189">
        <f t="shared" si="0"/>
        <v>7584</v>
      </c>
      <c r="E15" s="189">
        <f t="shared" si="0"/>
        <v>80179</v>
      </c>
      <c r="F15" s="189">
        <f>SUM(G15:H15)</f>
        <v>87158</v>
      </c>
      <c r="G15" s="189">
        <v>7538</v>
      </c>
      <c r="H15" s="190">
        <v>79620</v>
      </c>
      <c r="I15" s="189">
        <f>SUM(J15:K15)</f>
        <v>605</v>
      </c>
      <c r="J15" s="190">
        <v>46</v>
      </c>
      <c r="K15" s="190">
        <v>559</v>
      </c>
      <c r="L15" s="480" t="s">
        <v>550</v>
      </c>
      <c r="M15" s="480"/>
    </row>
    <row r="16" spans="1:13" customFormat="1" ht="57" customHeight="1" x14ac:dyDescent="0.25">
      <c r="A16" s="476" t="s">
        <v>208</v>
      </c>
      <c r="B16" s="476" t="s">
        <v>208</v>
      </c>
      <c r="C16" s="191">
        <f t="shared" ref="C16:J16" si="1">SUM(C13:C15)</f>
        <v>132611</v>
      </c>
      <c r="D16" s="191">
        <f t="shared" si="1"/>
        <v>9537</v>
      </c>
      <c r="E16" s="191">
        <f t="shared" si="1"/>
        <v>123074</v>
      </c>
      <c r="F16" s="191">
        <f t="shared" si="1"/>
        <v>131734</v>
      </c>
      <c r="G16" s="191">
        <f t="shared" si="1"/>
        <v>9486</v>
      </c>
      <c r="H16" s="191">
        <f t="shared" si="1"/>
        <v>122248</v>
      </c>
      <c r="I16" s="191">
        <f t="shared" si="1"/>
        <v>877</v>
      </c>
      <c r="J16" s="191">
        <f t="shared" si="1"/>
        <v>51</v>
      </c>
      <c r="K16" s="191">
        <f>SUM(K13:K15)</f>
        <v>826</v>
      </c>
      <c r="L16" s="477" t="s">
        <v>205</v>
      </c>
      <c r="M16" s="47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sheetData>
  <mergeCells count="23">
    <mergeCell ref="L14:M14"/>
    <mergeCell ref="B6:L6"/>
    <mergeCell ref="A1:M1"/>
    <mergeCell ref="B2:L2"/>
    <mergeCell ref="B3:L3"/>
    <mergeCell ref="A4:M4"/>
    <mergeCell ref="B5:L5"/>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s>
  <printOptions horizontalCentered="1" verticalCentered="1"/>
  <pageMargins left="0" right="0" top="0" bottom="0"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7"/>
  <sheetViews>
    <sheetView view="pageBreakPreview" topLeftCell="A51"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35.69921875" style="7" customWidth="1"/>
    <col min="3" max="11" width="7.69921875" style="7" customWidth="1"/>
    <col min="12" max="12" width="35.69921875" style="7" customWidth="1"/>
    <col min="13" max="13" width="5.69921875" style="7" customWidth="1"/>
    <col min="14" max="16384" width="9.09765625" style="7"/>
  </cols>
  <sheetData>
    <row r="1" spans="1:13" s="3" customFormat="1" ht="23.25" customHeight="1" x14ac:dyDescent="0.25">
      <c r="A1" s="458"/>
      <c r="B1" s="458"/>
      <c r="C1" s="458"/>
      <c r="D1" s="458"/>
      <c r="E1" s="458"/>
      <c r="F1" s="458"/>
      <c r="G1" s="458"/>
      <c r="H1" s="458"/>
      <c r="I1" s="458"/>
      <c r="J1" s="458"/>
      <c r="K1" s="458"/>
      <c r="L1" s="458"/>
      <c r="M1" s="458"/>
    </row>
    <row r="2" spans="1:13" ht="18" customHeight="1" x14ac:dyDescent="0.25">
      <c r="A2" s="467" t="s">
        <v>113</v>
      </c>
      <c r="B2" s="467"/>
      <c r="C2" s="467"/>
      <c r="D2" s="467"/>
      <c r="E2" s="467"/>
      <c r="F2" s="467"/>
      <c r="G2" s="467"/>
      <c r="H2" s="467"/>
      <c r="I2" s="467"/>
      <c r="J2" s="467"/>
      <c r="K2" s="467"/>
      <c r="L2" s="467"/>
      <c r="M2" s="467"/>
    </row>
    <row r="3" spans="1:13" ht="16.5" customHeight="1" x14ac:dyDescent="0.25">
      <c r="A3" s="467" t="s">
        <v>307</v>
      </c>
      <c r="B3" s="467"/>
      <c r="C3" s="467"/>
      <c r="D3" s="467"/>
      <c r="E3" s="467"/>
      <c r="F3" s="467"/>
      <c r="G3" s="467"/>
      <c r="H3" s="467"/>
      <c r="I3" s="467"/>
      <c r="J3" s="467"/>
      <c r="K3" s="467"/>
      <c r="L3" s="467"/>
      <c r="M3" s="467"/>
    </row>
    <row r="4" spans="1:13" ht="16.5" customHeight="1" x14ac:dyDescent="0.25">
      <c r="A4" s="467" t="s">
        <v>676</v>
      </c>
      <c r="B4" s="467"/>
      <c r="C4" s="467"/>
      <c r="D4" s="467"/>
      <c r="E4" s="467"/>
      <c r="F4" s="467"/>
      <c r="G4" s="467"/>
      <c r="H4" s="467"/>
      <c r="I4" s="467"/>
      <c r="J4" s="467"/>
      <c r="K4" s="467"/>
      <c r="L4" s="467"/>
      <c r="M4" s="467"/>
    </row>
    <row r="5" spans="1:13" ht="15.75" customHeight="1" x14ac:dyDescent="0.25">
      <c r="A5" s="473" t="s">
        <v>114</v>
      </c>
      <c r="B5" s="473"/>
      <c r="C5" s="473"/>
      <c r="D5" s="473"/>
      <c r="E5" s="473"/>
      <c r="F5" s="473"/>
      <c r="G5" s="473"/>
      <c r="H5" s="473"/>
      <c r="I5" s="473"/>
      <c r="J5" s="473"/>
      <c r="K5" s="473"/>
      <c r="L5" s="473"/>
      <c r="M5" s="473"/>
    </row>
    <row r="6" spans="1:13" ht="15.75" customHeight="1" x14ac:dyDescent="0.25">
      <c r="A6" s="473" t="s">
        <v>267</v>
      </c>
      <c r="B6" s="473"/>
      <c r="C6" s="473"/>
      <c r="D6" s="473"/>
      <c r="E6" s="473"/>
      <c r="F6" s="473"/>
      <c r="G6" s="473"/>
      <c r="H6" s="473"/>
      <c r="I6" s="473"/>
      <c r="J6" s="473"/>
      <c r="K6" s="473"/>
      <c r="L6" s="473"/>
      <c r="M6" s="473"/>
    </row>
    <row r="7" spans="1:13" ht="15.75" customHeight="1" x14ac:dyDescent="0.25">
      <c r="A7" s="473" t="s">
        <v>677</v>
      </c>
      <c r="B7" s="473"/>
      <c r="C7" s="473"/>
      <c r="D7" s="473"/>
      <c r="E7" s="473"/>
      <c r="F7" s="473"/>
      <c r="G7" s="473"/>
      <c r="H7" s="473"/>
      <c r="I7" s="473"/>
      <c r="J7" s="473"/>
      <c r="K7" s="473"/>
      <c r="L7" s="473"/>
      <c r="M7" s="473"/>
    </row>
    <row r="8" spans="1:13" ht="15.6" customHeight="1" x14ac:dyDescent="0.25">
      <c r="A8" s="475" t="s">
        <v>695</v>
      </c>
      <c r="B8" s="475"/>
      <c r="C8" s="15"/>
      <c r="D8" s="15"/>
      <c r="E8" s="15"/>
      <c r="F8" s="15"/>
      <c r="G8" s="354">
        <v>2015</v>
      </c>
      <c r="H8" s="70"/>
      <c r="I8" s="356"/>
      <c r="J8" s="15"/>
      <c r="K8" s="353"/>
      <c r="L8" s="462" t="s">
        <v>432</v>
      </c>
      <c r="M8" s="462"/>
    </row>
    <row r="9" spans="1:13" customFormat="1" ht="20.25" customHeight="1" x14ac:dyDescent="0.25">
      <c r="A9" s="504" t="s">
        <v>444</v>
      </c>
      <c r="B9" s="508" t="s">
        <v>211</v>
      </c>
      <c r="C9" s="507" t="s">
        <v>205</v>
      </c>
      <c r="D9" s="507"/>
      <c r="E9" s="507"/>
      <c r="F9" s="507" t="s">
        <v>116</v>
      </c>
      <c r="G9" s="507"/>
      <c r="H9" s="507"/>
      <c r="I9" s="507" t="s">
        <v>202</v>
      </c>
      <c r="J9" s="507"/>
      <c r="K9" s="507"/>
      <c r="L9" s="459" t="s">
        <v>376</v>
      </c>
      <c r="M9" s="459"/>
    </row>
    <row r="10" spans="1:13" customFormat="1" ht="20.25" customHeight="1" x14ac:dyDescent="0.25">
      <c r="A10" s="505"/>
      <c r="B10" s="509"/>
      <c r="C10" s="503" t="s">
        <v>208</v>
      </c>
      <c r="D10" s="503"/>
      <c r="E10" s="503"/>
      <c r="F10" s="503" t="s">
        <v>226</v>
      </c>
      <c r="G10" s="503"/>
      <c r="H10" s="503"/>
      <c r="I10" s="503" t="s">
        <v>531</v>
      </c>
      <c r="J10" s="503"/>
      <c r="K10" s="503"/>
      <c r="L10" s="471"/>
      <c r="M10" s="471"/>
    </row>
    <row r="11" spans="1:13" customFormat="1" ht="20.25" customHeight="1" x14ac:dyDescent="0.25">
      <c r="A11" s="505"/>
      <c r="B11" s="509"/>
      <c r="C11" s="366" t="s">
        <v>205</v>
      </c>
      <c r="D11" s="366" t="s">
        <v>220</v>
      </c>
      <c r="E11" s="366" t="s">
        <v>221</v>
      </c>
      <c r="F11" s="366" t="s">
        <v>205</v>
      </c>
      <c r="G11" s="366" t="s">
        <v>220</v>
      </c>
      <c r="H11" s="366" t="s">
        <v>221</v>
      </c>
      <c r="I11" s="366" t="s">
        <v>205</v>
      </c>
      <c r="J11" s="366" t="s">
        <v>220</v>
      </c>
      <c r="K11" s="366" t="s">
        <v>221</v>
      </c>
      <c r="L11" s="471"/>
      <c r="M11" s="471"/>
    </row>
    <row r="12" spans="1:13" customFormat="1" ht="20.25" customHeight="1" x14ac:dyDescent="0.25">
      <c r="A12" s="506"/>
      <c r="B12" s="510"/>
      <c r="C12" s="361" t="s">
        <v>208</v>
      </c>
      <c r="D12" s="361" t="s">
        <v>222</v>
      </c>
      <c r="E12" s="361" t="s">
        <v>223</v>
      </c>
      <c r="F12" s="361" t="s">
        <v>208</v>
      </c>
      <c r="G12" s="361" t="s">
        <v>222</v>
      </c>
      <c r="H12" s="361" t="s">
        <v>223</v>
      </c>
      <c r="I12" s="361" t="s">
        <v>208</v>
      </c>
      <c r="J12" s="361" t="s">
        <v>222</v>
      </c>
      <c r="K12" s="361" t="s">
        <v>223</v>
      </c>
      <c r="L12" s="472"/>
      <c r="M12" s="472"/>
    </row>
    <row r="13" spans="1:13" customFormat="1" ht="26.25" customHeight="1" x14ac:dyDescent="0.25">
      <c r="A13" s="273">
        <v>4511</v>
      </c>
      <c r="B13" s="267" t="s">
        <v>573</v>
      </c>
      <c r="C13" s="284">
        <f>SUM(I13+F13)</f>
        <v>10878</v>
      </c>
      <c r="D13" s="284">
        <f>SUM(J13+G13)</f>
        <v>474</v>
      </c>
      <c r="E13" s="284">
        <f>SUM(K13+H13)</f>
        <v>10404</v>
      </c>
      <c r="F13" s="284">
        <f>SUM(G13:H13)</f>
        <v>10848</v>
      </c>
      <c r="G13" s="285">
        <v>474</v>
      </c>
      <c r="H13" s="285">
        <v>10374</v>
      </c>
      <c r="I13" s="284">
        <f>SUM(J13:K13)</f>
        <v>30</v>
      </c>
      <c r="J13" s="285">
        <v>0</v>
      </c>
      <c r="K13" s="285">
        <v>30</v>
      </c>
      <c r="L13" s="499" t="s">
        <v>572</v>
      </c>
      <c r="M13" s="499"/>
    </row>
    <row r="14" spans="1:13" customFormat="1" ht="26.25" customHeight="1" x14ac:dyDescent="0.25">
      <c r="A14" s="271">
        <v>4512</v>
      </c>
      <c r="B14" s="109" t="s">
        <v>574</v>
      </c>
      <c r="C14" s="286">
        <f t="shared" ref="C14:E29" si="0">SUM(I14+F14)</f>
        <v>1066</v>
      </c>
      <c r="D14" s="286">
        <f t="shared" si="0"/>
        <v>39</v>
      </c>
      <c r="E14" s="286">
        <f t="shared" si="0"/>
        <v>1027</v>
      </c>
      <c r="F14" s="286">
        <f>SUM(G14:H14)</f>
        <v>1052</v>
      </c>
      <c r="G14" s="287">
        <v>39</v>
      </c>
      <c r="H14" s="287">
        <v>1013</v>
      </c>
      <c r="I14" s="286">
        <f>SUM(J14:K14)</f>
        <v>14</v>
      </c>
      <c r="J14" s="287">
        <v>0</v>
      </c>
      <c r="K14" s="287">
        <v>14</v>
      </c>
      <c r="L14" s="493" t="s">
        <v>575</v>
      </c>
      <c r="M14" s="493"/>
    </row>
    <row r="15" spans="1:13" customFormat="1" ht="19.2" x14ac:dyDescent="0.25">
      <c r="A15" s="270">
        <v>4531</v>
      </c>
      <c r="B15" s="68" t="s">
        <v>576</v>
      </c>
      <c r="C15" s="288">
        <f t="shared" si="0"/>
        <v>3562</v>
      </c>
      <c r="D15" s="288">
        <f t="shared" si="0"/>
        <v>46</v>
      </c>
      <c r="E15" s="288">
        <f t="shared" si="0"/>
        <v>3516</v>
      </c>
      <c r="F15" s="288">
        <f>SUM(G15:H15)</f>
        <v>3522</v>
      </c>
      <c r="G15" s="289">
        <v>46</v>
      </c>
      <c r="H15" s="289">
        <v>3476</v>
      </c>
      <c r="I15" s="288">
        <f>SUM(J15:K15)</f>
        <v>40</v>
      </c>
      <c r="J15" s="289">
        <v>0</v>
      </c>
      <c r="K15" s="289">
        <v>40</v>
      </c>
      <c r="L15" s="494" t="s">
        <v>622</v>
      </c>
      <c r="M15" s="494"/>
    </row>
    <row r="16" spans="1:13" customFormat="1" ht="19.2" x14ac:dyDescent="0.25">
      <c r="A16" s="271">
        <v>4532</v>
      </c>
      <c r="B16" s="109" t="s">
        <v>577</v>
      </c>
      <c r="C16" s="286">
        <f t="shared" si="0"/>
        <v>47</v>
      </c>
      <c r="D16" s="286">
        <f t="shared" si="0"/>
        <v>0</v>
      </c>
      <c r="E16" s="286">
        <f t="shared" si="0"/>
        <v>47</v>
      </c>
      <c r="F16" s="286">
        <f t="shared" ref="F16:F24" si="1">SUM(G16:H16)</f>
        <v>45</v>
      </c>
      <c r="G16" s="287">
        <v>0</v>
      </c>
      <c r="H16" s="287">
        <v>45</v>
      </c>
      <c r="I16" s="286">
        <f t="shared" ref="I16:I66" si="2">SUM(J16:K16)</f>
        <v>2</v>
      </c>
      <c r="J16" s="287">
        <v>0</v>
      </c>
      <c r="K16" s="287">
        <v>2</v>
      </c>
      <c r="L16" s="493" t="s">
        <v>621</v>
      </c>
      <c r="M16" s="493"/>
    </row>
    <row r="17" spans="1:13" customFormat="1" ht="19.2" x14ac:dyDescent="0.25">
      <c r="A17" s="270">
        <v>4539</v>
      </c>
      <c r="B17" s="68" t="s">
        <v>578</v>
      </c>
      <c r="C17" s="288">
        <f t="shared" si="0"/>
        <v>24</v>
      </c>
      <c r="D17" s="288">
        <f t="shared" si="0"/>
        <v>1</v>
      </c>
      <c r="E17" s="288">
        <f t="shared" si="0"/>
        <v>23</v>
      </c>
      <c r="F17" s="288">
        <f t="shared" si="1"/>
        <v>24</v>
      </c>
      <c r="G17" s="289">
        <v>1</v>
      </c>
      <c r="H17" s="289">
        <v>23</v>
      </c>
      <c r="I17" s="288">
        <f t="shared" si="2"/>
        <v>0</v>
      </c>
      <c r="J17" s="289">
        <v>0</v>
      </c>
      <c r="K17" s="289">
        <v>0</v>
      </c>
      <c r="L17" s="494" t="s">
        <v>620</v>
      </c>
      <c r="M17" s="494"/>
    </row>
    <row r="18" spans="1:13" customFormat="1" x14ac:dyDescent="0.25">
      <c r="A18" s="271">
        <v>4610</v>
      </c>
      <c r="B18" s="109" t="s">
        <v>553</v>
      </c>
      <c r="C18" s="286">
        <f t="shared" si="0"/>
        <v>663</v>
      </c>
      <c r="D18" s="286">
        <f t="shared" si="0"/>
        <v>10</v>
      </c>
      <c r="E18" s="286">
        <f t="shared" si="0"/>
        <v>653</v>
      </c>
      <c r="F18" s="286">
        <f t="shared" si="1"/>
        <v>646</v>
      </c>
      <c r="G18" s="287">
        <v>10</v>
      </c>
      <c r="H18" s="287">
        <v>636</v>
      </c>
      <c r="I18" s="286">
        <f t="shared" si="2"/>
        <v>17</v>
      </c>
      <c r="J18" s="287"/>
      <c r="K18" s="287">
        <v>17</v>
      </c>
      <c r="L18" s="493" t="s">
        <v>562</v>
      </c>
      <c r="M18" s="493"/>
    </row>
    <row r="19" spans="1:13" customFormat="1" x14ac:dyDescent="0.25">
      <c r="A19" s="270">
        <v>4620</v>
      </c>
      <c r="B19" s="68" t="s">
        <v>579</v>
      </c>
      <c r="C19" s="288">
        <f t="shared" si="0"/>
        <v>1871</v>
      </c>
      <c r="D19" s="288">
        <f t="shared" si="0"/>
        <v>32</v>
      </c>
      <c r="E19" s="288">
        <f t="shared" si="0"/>
        <v>1839</v>
      </c>
      <c r="F19" s="288">
        <f t="shared" si="1"/>
        <v>1849</v>
      </c>
      <c r="G19" s="289">
        <v>27</v>
      </c>
      <c r="H19" s="289">
        <v>1822</v>
      </c>
      <c r="I19" s="288">
        <f t="shared" si="2"/>
        <v>22</v>
      </c>
      <c r="J19" s="289">
        <v>5</v>
      </c>
      <c r="K19" s="289">
        <v>17</v>
      </c>
      <c r="L19" s="494" t="s">
        <v>619</v>
      </c>
      <c r="M19" s="494"/>
    </row>
    <row r="20" spans="1:13" customFormat="1" x14ac:dyDescent="0.25">
      <c r="A20" s="271">
        <v>4631</v>
      </c>
      <c r="B20" s="109" t="s">
        <v>554</v>
      </c>
      <c r="C20" s="286">
        <f t="shared" si="0"/>
        <v>362</v>
      </c>
      <c r="D20" s="286">
        <f t="shared" si="0"/>
        <v>0</v>
      </c>
      <c r="E20" s="286">
        <f t="shared" si="0"/>
        <v>362</v>
      </c>
      <c r="F20" s="286">
        <f t="shared" si="1"/>
        <v>361</v>
      </c>
      <c r="G20" s="287">
        <v>0</v>
      </c>
      <c r="H20" s="287">
        <v>361</v>
      </c>
      <c r="I20" s="286">
        <f t="shared" si="2"/>
        <v>1</v>
      </c>
      <c r="J20" s="287">
        <v>0</v>
      </c>
      <c r="K20" s="287">
        <v>1</v>
      </c>
      <c r="L20" s="493" t="s">
        <v>563</v>
      </c>
      <c r="M20" s="493"/>
    </row>
    <row r="21" spans="1:13" customFormat="1" x14ac:dyDescent="0.25">
      <c r="A21" s="270">
        <v>4632</v>
      </c>
      <c r="B21" s="68" t="s">
        <v>623</v>
      </c>
      <c r="C21" s="288">
        <f t="shared" si="0"/>
        <v>9247</v>
      </c>
      <c r="D21" s="288">
        <f t="shared" si="0"/>
        <v>180</v>
      </c>
      <c r="E21" s="288">
        <f>SUM(K21+H21)</f>
        <v>9067</v>
      </c>
      <c r="F21" s="288">
        <f t="shared" si="1"/>
        <v>9233</v>
      </c>
      <c r="G21" s="289">
        <v>180</v>
      </c>
      <c r="H21" s="289">
        <v>9053</v>
      </c>
      <c r="I21" s="288">
        <f>SUM(J21:K21)</f>
        <v>14</v>
      </c>
      <c r="J21" s="289">
        <v>0</v>
      </c>
      <c r="K21" s="289">
        <v>14</v>
      </c>
      <c r="L21" s="483" t="s">
        <v>618</v>
      </c>
      <c r="M21" s="484"/>
    </row>
    <row r="22" spans="1:13" customFormat="1" ht="29.25" customHeight="1" x14ac:dyDescent="0.25">
      <c r="A22" s="271">
        <v>4641</v>
      </c>
      <c r="B22" s="109" t="s">
        <v>624</v>
      </c>
      <c r="C22" s="286">
        <f t="shared" si="0"/>
        <v>855</v>
      </c>
      <c r="D22" s="286">
        <f t="shared" si="0"/>
        <v>343</v>
      </c>
      <c r="E22" s="286">
        <f>SUM(K22+H22)</f>
        <v>512</v>
      </c>
      <c r="F22" s="286">
        <f t="shared" si="1"/>
        <v>855</v>
      </c>
      <c r="G22" s="287">
        <v>343</v>
      </c>
      <c r="H22" s="287">
        <v>512</v>
      </c>
      <c r="I22" s="286">
        <v>0</v>
      </c>
      <c r="J22" s="287">
        <v>0</v>
      </c>
      <c r="K22" s="287">
        <v>0</v>
      </c>
      <c r="L22" s="485" t="s">
        <v>617</v>
      </c>
      <c r="M22" s="486"/>
    </row>
    <row r="23" spans="1:13" customFormat="1" ht="24.75" customHeight="1" x14ac:dyDescent="0.25">
      <c r="A23" s="270">
        <v>4647</v>
      </c>
      <c r="B23" s="68" t="s">
        <v>625</v>
      </c>
      <c r="C23" s="288">
        <f t="shared" si="0"/>
        <v>1077</v>
      </c>
      <c r="D23" s="288">
        <f t="shared" si="0"/>
        <v>161</v>
      </c>
      <c r="E23" s="288">
        <f>SUM(K23+H23)</f>
        <v>916</v>
      </c>
      <c r="F23" s="288">
        <f t="shared" si="1"/>
        <v>1067</v>
      </c>
      <c r="G23" s="289">
        <v>161</v>
      </c>
      <c r="H23" s="289">
        <v>906</v>
      </c>
      <c r="I23" s="288">
        <v>10</v>
      </c>
      <c r="J23" s="289">
        <v>0</v>
      </c>
      <c r="K23" s="289">
        <v>10</v>
      </c>
      <c r="L23" s="483" t="s">
        <v>616</v>
      </c>
      <c r="M23" s="484"/>
    </row>
    <row r="24" spans="1:13" customFormat="1" ht="45.75" customHeight="1" x14ac:dyDescent="0.25">
      <c r="A24" s="271">
        <v>4648</v>
      </c>
      <c r="B24" s="109" t="s">
        <v>626</v>
      </c>
      <c r="C24" s="286">
        <f t="shared" si="0"/>
        <v>1605</v>
      </c>
      <c r="D24" s="286">
        <f t="shared" si="0"/>
        <v>68</v>
      </c>
      <c r="E24" s="286">
        <f>SUM(K24+H24)</f>
        <v>1537</v>
      </c>
      <c r="F24" s="286">
        <f t="shared" si="1"/>
        <v>1601</v>
      </c>
      <c r="G24" s="287">
        <v>68</v>
      </c>
      <c r="H24" s="287">
        <v>1533</v>
      </c>
      <c r="I24" s="286">
        <v>4</v>
      </c>
      <c r="J24" s="287">
        <v>0</v>
      </c>
      <c r="K24" s="287">
        <v>4</v>
      </c>
      <c r="L24" s="493" t="s">
        <v>615</v>
      </c>
      <c r="M24" s="493"/>
    </row>
    <row r="25" spans="1:13" customFormat="1" ht="19.2" x14ac:dyDescent="0.25">
      <c r="A25" s="270">
        <v>4651</v>
      </c>
      <c r="B25" s="68" t="s">
        <v>627</v>
      </c>
      <c r="C25" s="288">
        <f t="shared" si="0"/>
        <v>101</v>
      </c>
      <c r="D25" s="288">
        <f t="shared" si="0"/>
        <v>0</v>
      </c>
      <c r="E25" s="288">
        <f t="shared" si="0"/>
        <v>101</v>
      </c>
      <c r="F25" s="288">
        <f t="shared" ref="F25:F66" si="3">SUM(G25:H25)</f>
        <v>100</v>
      </c>
      <c r="G25" s="289">
        <v>0</v>
      </c>
      <c r="H25" s="289">
        <v>100</v>
      </c>
      <c r="I25" s="288">
        <f t="shared" si="2"/>
        <v>1</v>
      </c>
      <c r="J25" s="289">
        <v>0</v>
      </c>
      <c r="K25" s="289">
        <v>1</v>
      </c>
      <c r="L25" s="494" t="s">
        <v>614</v>
      </c>
      <c r="M25" s="494"/>
    </row>
    <row r="26" spans="1:13" customFormat="1" ht="19.2" x14ac:dyDescent="0.25">
      <c r="A26" s="271">
        <v>4652</v>
      </c>
      <c r="B26" s="109" t="s">
        <v>628</v>
      </c>
      <c r="C26" s="286">
        <f t="shared" si="0"/>
        <v>491</v>
      </c>
      <c r="D26" s="286">
        <f t="shared" si="0"/>
        <v>0</v>
      </c>
      <c r="E26" s="286">
        <f t="shared" si="0"/>
        <v>491</v>
      </c>
      <c r="F26" s="286">
        <f t="shared" si="3"/>
        <v>479</v>
      </c>
      <c r="G26" s="287">
        <v>0</v>
      </c>
      <c r="H26" s="287">
        <v>479</v>
      </c>
      <c r="I26" s="286">
        <f t="shared" si="2"/>
        <v>12</v>
      </c>
      <c r="J26" s="287">
        <v>0</v>
      </c>
      <c r="K26" s="287">
        <v>12</v>
      </c>
      <c r="L26" s="493" t="s">
        <v>613</v>
      </c>
      <c r="M26" s="493"/>
    </row>
    <row r="27" spans="1:13" customFormat="1" ht="19.2" x14ac:dyDescent="0.25">
      <c r="A27" s="270">
        <v>4653</v>
      </c>
      <c r="B27" s="68" t="s">
        <v>629</v>
      </c>
      <c r="C27" s="288">
        <f t="shared" si="0"/>
        <v>234</v>
      </c>
      <c r="D27" s="288">
        <f t="shared" si="0"/>
        <v>4</v>
      </c>
      <c r="E27" s="288">
        <f t="shared" si="0"/>
        <v>230</v>
      </c>
      <c r="F27" s="288">
        <f t="shared" si="3"/>
        <v>232</v>
      </c>
      <c r="G27" s="289">
        <v>4</v>
      </c>
      <c r="H27" s="289">
        <v>228</v>
      </c>
      <c r="I27" s="288">
        <f t="shared" si="2"/>
        <v>2</v>
      </c>
      <c r="J27" s="289">
        <v>0</v>
      </c>
      <c r="K27" s="289">
        <v>2</v>
      </c>
      <c r="L27" s="494" t="s">
        <v>612</v>
      </c>
      <c r="M27" s="494"/>
    </row>
    <row r="28" spans="1:13" customFormat="1" x14ac:dyDescent="0.25">
      <c r="A28" s="271">
        <v>4659</v>
      </c>
      <c r="B28" s="109" t="s">
        <v>630</v>
      </c>
      <c r="C28" s="286">
        <f t="shared" si="0"/>
        <v>4478</v>
      </c>
      <c r="D28" s="286">
        <f t="shared" si="0"/>
        <v>119</v>
      </c>
      <c r="E28" s="286">
        <f t="shared" si="0"/>
        <v>4359</v>
      </c>
      <c r="F28" s="286">
        <f t="shared" si="3"/>
        <v>4451</v>
      </c>
      <c r="G28" s="287">
        <v>119</v>
      </c>
      <c r="H28" s="287">
        <v>4332</v>
      </c>
      <c r="I28" s="286">
        <f t="shared" si="2"/>
        <v>27</v>
      </c>
      <c r="J28" s="287">
        <v>0</v>
      </c>
      <c r="K28" s="287">
        <v>27</v>
      </c>
      <c r="L28" s="493" t="s">
        <v>564</v>
      </c>
      <c r="M28" s="493"/>
    </row>
    <row r="29" spans="1:13" customFormat="1" ht="19.2" x14ac:dyDescent="0.25">
      <c r="A29" s="270">
        <v>4661</v>
      </c>
      <c r="B29" s="68" t="s">
        <v>631</v>
      </c>
      <c r="C29" s="288">
        <f t="shared" si="0"/>
        <v>350</v>
      </c>
      <c r="D29" s="288">
        <f t="shared" si="0"/>
        <v>13</v>
      </c>
      <c r="E29" s="288">
        <f t="shared" si="0"/>
        <v>337</v>
      </c>
      <c r="F29" s="288">
        <f t="shared" si="3"/>
        <v>346</v>
      </c>
      <c r="G29" s="289">
        <v>13</v>
      </c>
      <c r="H29" s="289">
        <v>333</v>
      </c>
      <c r="I29" s="288">
        <f t="shared" si="2"/>
        <v>4</v>
      </c>
      <c r="J29" s="289">
        <v>0</v>
      </c>
      <c r="K29" s="289">
        <v>4</v>
      </c>
      <c r="L29" s="494" t="s">
        <v>611</v>
      </c>
      <c r="M29" s="494"/>
    </row>
    <row r="30" spans="1:13" customFormat="1" x14ac:dyDescent="0.25">
      <c r="A30" s="271">
        <v>4662</v>
      </c>
      <c r="B30" s="109" t="s">
        <v>555</v>
      </c>
      <c r="C30" s="286">
        <f t="shared" ref="C30:E66" si="4">SUM(I30+F30)</f>
        <v>57</v>
      </c>
      <c r="D30" s="286">
        <f t="shared" si="4"/>
        <v>0</v>
      </c>
      <c r="E30" s="286">
        <f t="shared" si="4"/>
        <v>57</v>
      </c>
      <c r="F30" s="286">
        <f t="shared" si="3"/>
        <v>57</v>
      </c>
      <c r="G30" s="287">
        <v>0</v>
      </c>
      <c r="H30" s="287">
        <v>57</v>
      </c>
      <c r="I30" s="286">
        <f t="shared" si="2"/>
        <v>0</v>
      </c>
      <c r="J30" s="287">
        <v>0</v>
      </c>
      <c r="K30" s="287">
        <v>0</v>
      </c>
      <c r="L30" s="493" t="s">
        <v>565</v>
      </c>
      <c r="M30" s="493"/>
    </row>
    <row r="31" spans="1:13" customFormat="1" ht="19.2" x14ac:dyDescent="0.25">
      <c r="A31" s="270">
        <v>4663</v>
      </c>
      <c r="B31" s="68" t="s">
        <v>632</v>
      </c>
      <c r="C31" s="288">
        <f t="shared" si="4"/>
        <v>5661</v>
      </c>
      <c r="D31" s="288">
        <f t="shared" si="4"/>
        <v>151</v>
      </c>
      <c r="E31" s="288">
        <f t="shared" si="4"/>
        <v>5510</v>
      </c>
      <c r="F31" s="288">
        <f t="shared" si="3"/>
        <v>5596</v>
      </c>
      <c r="G31" s="289">
        <v>151</v>
      </c>
      <c r="H31" s="289">
        <v>5445</v>
      </c>
      <c r="I31" s="288">
        <f t="shared" si="2"/>
        <v>65</v>
      </c>
      <c r="J31" s="289">
        <v>0</v>
      </c>
      <c r="K31" s="289">
        <v>65</v>
      </c>
      <c r="L31" s="494" t="s">
        <v>610</v>
      </c>
      <c r="M31" s="494"/>
    </row>
    <row r="32" spans="1:13" customFormat="1" x14ac:dyDescent="0.25">
      <c r="A32" s="272">
        <v>4690</v>
      </c>
      <c r="B32" s="264" t="s">
        <v>556</v>
      </c>
      <c r="C32" s="118">
        <f t="shared" si="4"/>
        <v>588</v>
      </c>
      <c r="D32" s="118">
        <f t="shared" si="4"/>
        <v>201</v>
      </c>
      <c r="E32" s="118">
        <f t="shared" si="4"/>
        <v>387</v>
      </c>
      <c r="F32" s="118">
        <f t="shared" si="3"/>
        <v>584</v>
      </c>
      <c r="G32" s="290">
        <v>201</v>
      </c>
      <c r="H32" s="290">
        <v>383</v>
      </c>
      <c r="I32" s="118">
        <f t="shared" si="2"/>
        <v>4</v>
      </c>
      <c r="J32" s="290">
        <v>0</v>
      </c>
      <c r="K32" s="290">
        <v>4</v>
      </c>
      <c r="L32" s="498" t="s">
        <v>566</v>
      </c>
      <c r="M32" s="498"/>
    </row>
    <row r="33" spans="1:13" customFormat="1" ht="19.2" x14ac:dyDescent="0.25">
      <c r="A33" s="270">
        <v>4691</v>
      </c>
      <c r="B33" s="68" t="s">
        <v>633</v>
      </c>
      <c r="C33" s="288">
        <f t="shared" si="4"/>
        <v>1077</v>
      </c>
      <c r="D33" s="288">
        <f t="shared" si="4"/>
        <v>6</v>
      </c>
      <c r="E33" s="288">
        <f t="shared" si="4"/>
        <v>1071</v>
      </c>
      <c r="F33" s="288">
        <f t="shared" si="3"/>
        <v>1076</v>
      </c>
      <c r="G33" s="289">
        <v>6</v>
      </c>
      <c r="H33" s="289">
        <v>1070</v>
      </c>
      <c r="I33" s="288">
        <f t="shared" si="2"/>
        <v>1</v>
      </c>
      <c r="J33" s="289">
        <v>0</v>
      </c>
      <c r="K33" s="289">
        <v>1</v>
      </c>
      <c r="L33" s="494" t="s">
        <v>609</v>
      </c>
      <c r="M33" s="494"/>
    </row>
    <row r="34" spans="1:13" customFormat="1" ht="27" customHeight="1" x14ac:dyDescent="0.25">
      <c r="A34" s="271">
        <v>4692</v>
      </c>
      <c r="B34" s="109" t="s">
        <v>634</v>
      </c>
      <c r="C34" s="286">
        <f t="shared" si="4"/>
        <v>554</v>
      </c>
      <c r="D34" s="286">
        <f t="shared" si="4"/>
        <v>105</v>
      </c>
      <c r="E34" s="286">
        <f t="shared" si="4"/>
        <v>449</v>
      </c>
      <c r="F34" s="286">
        <f t="shared" si="3"/>
        <v>552</v>
      </c>
      <c r="G34" s="287">
        <v>105</v>
      </c>
      <c r="H34" s="287">
        <v>447</v>
      </c>
      <c r="I34" s="286">
        <f t="shared" si="2"/>
        <v>2</v>
      </c>
      <c r="J34" s="287">
        <v>0</v>
      </c>
      <c r="K34" s="287">
        <v>2</v>
      </c>
      <c r="L34" s="493" t="s">
        <v>608</v>
      </c>
      <c r="M34" s="493"/>
    </row>
    <row r="35" spans="1:13" customFormat="1" x14ac:dyDescent="0.25">
      <c r="A35" s="270">
        <v>4712</v>
      </c>
      <c r="B35" s="68" t="s">
        <v>557</v>
      </c>
      <c r="C35" s="288">
        <f t="shared" si="4"/>
        <v>12993</v>
      </c>
      <c r="D35" s="288">
        <f t="shared" si="4"/>
        <v>1630</v>
      </c>
      <c r="E35" s="288">
        <f t="shared" si="4"/>
        <v>11363</v>
      </c>
      <c r="F35" s="288">
        <f t="shared" si="3"/>
        <v>12941</v>
      </c>
      <c r="G35" s="289">
        <v>1624</v>
      </c>
      <c r="H35" s="289">
        <v>11317</v>
      </c>
      <c r="I35" s="288">
        <f t="shared" si="2"/>
        <v>52</v>
      </c>
      <c r="J35" s="289">
        <v>6</v>
      </c>
      <c r="K35" s="289">
        <v>46</v>
      </c>
      <c r="L35" s="494" t="s">
        <v>567</v>
      </c>
      <c r="M35" s="494"/>
    </row>
    <row r="36" spans="1:13" customFormat="1" x14ac:dyDescent="0.25">
      <c r="A36" s="271">
        <v>4714</v>
      </c>
      <c r="B36" s="109" t="s">
        <v>558</v>
      </c>
      <c r="C36" s="286">
        <f t="shared" si="4"/>
        <v>6332</v>
      </c>
      <c r="D36" s="286">
        <f t="shared" si="4"/>
        <v>50</v>
      </c>
      <c r="E36" s="286">
        <f t="shared" si="4"/>
        <v>6282</v>
      </c>
      <c r="F36" s="286">
        <f t="shared" si="3"/>
        <v>6307</v>
      </c>
      <c r="G36" s="287">
        <v>50</v>
      </c>
      <c r="H36" s="287">
        <v>6257</v>
      </c>
      <c r="I36" s="286">
        <f t="shared" si="2"/>
        <v>25</v>
      </c>
      <c r="J36" s="287">
        <v>0</v>
      </c>
      <c r="K36" s="287">
        <v>25</v>
      </c>
      <c r="L36" s="493" t="s">
        <v>568</v>
      </c>
      <c r="M36" s="493"/>
    </row>
    <row r="37" spans="1:13" customFormat="1" ht="24.75" customHeight="1" x14ac:dyDescent="0.25">
      <c r="A37" s="270">
        <v>4719</v>
      </c>
      <c r="B37" s="68" t="s">
        <v>659</v>
      </c>
      <c r="C37" s="288">
        <f t="shared" si="4"/>
        <v>4268</v>
      </c>
      <c r="D37" s="288">
        <f t="shared" si="4"/>
        <v>1084</v>
      </c>
      <c r="E37" s="288">
        <f t="shared" si="4"/>
        <v>3184</v>
      </c>
      <c r="F37" s="288">
        <f t="shared" si="3"/>
        <v>4266</v>
      </c>
      <c r="G37" s="289">
        <v>1084</v>
      </c>
      <c r="H37" s="289">
        <v>3182</v>
      </c>
      <c r="I37" s="288">
        <f t="shared" si="2"/>
        <v>2</v>
      </c>
      <c r="J37" s="289">
        <v>0</v>
      </c>
      <c r="K37" s="289">
        <v>2</v>
      </c>
      <c r="L37" s="494" t="s">
        <v>607</v>
      </c>
      <c r="M37" s="494"/>
    </row>
    <row r="38" spans="1:13" customFormat="1" x14ac:dyDescent="0.25">
      <c r="A38" s="271">
        <v>4720</v>
      </c>
      <c r="B38" s="109" t="s">
        <v>636</v>
      </c>
      <c r="C38" s="286">
        <f t="shared" si="4"/>
        <v>1291</v>
      </c>
      <c r="D38" s="286">
        <f t="shared" si="4"/>
        <v>0</v>
      </c>
      <c r="E38" s="286">
        <f t="shared" si="4"/>
        <v>1291</v>
      </c>
      <c r="F38" s="286">
        <f t="shared" si="3"/>
        <v>1285</v>
      </c>
      <c r="G38" s="287">
        <v>0</v>
      </c>
      <c r="H38" s="287">
        <v>1285</v>
      </c>
      <c r="I38" s="286">
        <f t="shared" si="2"/>
        <v>6</v>
      </c>
      <c r="J38" s="287">
        <v>0</v>
      </c>
      <c r="K38" s="287">
        <v>6</v>
      </c>
      <c r="L38" s="493" t="s">
        <v>606</v>
      </c>
      <c r="M38" s="493"/>
    </row>
    <row r="39" spans="1:13" customFormat="1" x14ac:dyDescent="0.25">
      <c r="A39" s="270">
        <v>4722</v>
      </c>
      <c r="B39" s="68" t="s">
        <v>646</v>
      </c>
      <c r="C39" s="288">
        <f t="shared" si="4"/>
        <v>2146</v>
      </c>
      <c r="D39" s="288">
        <f t="shared" si="4"/>
        <v>179</v>
      </c>
      <c r="E39" s="288">
        <f t="shared" si="4"/>
        <v>1967</v>
      </c>
      <c r="F39" s="288">
        <f t="shared" si="3"/>
        <v>2146</v>
      </c>
      <c r="G39" s="289">
        <v>179</v>
      </c>
      <c r="H39" s="289">
        <v>1967</v>
      </c>
      <c r="I39" s="288">
        <f t="shared" si="2"/>
        <v>0</v>
      </c>
      <c r="J39" s="289">
        <v>0</v>
      </c>
      <c r="K39" s="289">
        <v>0</v>
      </c>
      <c r="L39" s="494" t="s">
        <v>605</v>
      </c>
      <c r="M39" s="494"/>
    </row>
    <row r="40" spans="1:13" customFormat="1" x14ac:dyDescent="0.25">
      <c r="A40" s="271">
        <v>4723</v>
      </c>
      <c r="B40" s="109" t="s">
        <v>645</v>
      </c>
      <c r="C40" s="286">
        <f t="shared" si="4"/>
        <v>22</v>
      </c>
      <c r="D40" s="286">
        <f t="shared" si="4"/>
        <v>0</v>
      </c>
      <c r="E40" s="286">
        <f t="shared" si="4"/>
        <v>22</v>
      </c>
      <c r="F40" s="286">
        <f t="shared" si="3"/>
        <v>22</v>
      </c>
      <c r="G40" s="287">
        <v>0</v>
      </c>
      <c r="H40" s="287">
        <v>22</v>
      </c>
      <c r="I40" s="286">
        <f t="shared" si="2"/>
        <v>0</v>
      </c>
      <c r="J40" s="287">
        <v>0</v>
      </c>
      <c r="K40" s="287">
        <v>0</v>
      </c>
      <c r="L40" s="493" t="s">
        <v>604</v>
      </c>
      <c r="M40" s="493"/>
    </row>
    <row r="41" spans="1:13" customFormat="1" x14ac:dyDescent="0.25">
      <c r="A41" s="270">
        <v>4724</v>
      </c>
      <c r="B41" s="68" t="s">
        <v>644</v>
      </c>
      <c r="C41" s="288">
        <f t="shared" si="4"/>
        <v>98</v>
      </c>
      <c r="D41" s="288">
        <f t="shared" si="4"/>
        <v>0</v>
      </c>
      <c r="E41" s="288">
        <f t="shared" si="4"/>
        <v>98</v>
      </c>
      <c r="F41" s="288">
        <f t="shared" si="3"/>
        <v>98</v>
      </c>
      <c r="G41" s="289">
        <v>0</v>
      </c>
      <c r="H41" s="289">
        <v>98</v>
      </c>
      <c r="I41" s="288">
        <f t="shared" si="2"/>
        <v>0</v>
      </c>
      <c r="J41" s="289">
        <v>0</v>
      </c>
      <c r="K41" s="289">
        <v>0</v>
      </c>
      <c r="L41" s="494" t="s">
        <v>603</v>
      </c>
      <c r="M41" s="494"/>
    </row>
    <row r="42" spans="1:13" customFormat="1" x14ac:dyDescent="0.25">
      <c r="A42" s="271">
        <v>4725</v>
      </c>
      <c r="B42" s="109" t="s">
        <v>643</v>
      </c>
      <c r="C42" s="286">
        <f t="shared" si="4"/>
        <v>119</v>
      </c>
      <c r="D42" s="286">
        <f t="shared" si="4"/>
        <v>0</v>
      </c>
      <c r="E42" s="286">
        <f t="shared" si="4"/>
        <v>119</v>
      </c>
      <c r="F42" s="286">
        <f t="shared" si="3"/>
        <v>119</v>
      </c>
      <c r="G42" s="287">
        <v>0</v>
      </c>
      <c r="H42" s="287">
        <v>119</v>
      </c>
      <c r="I42" s="286">
        <f t="shared" si="2"/>
        <v>0</v>
      </c>
      <c r="J42" s="287">
        <v>0</v>
      </c>
      <c r="K42" s="287">
        <v>0</v>
      </c>
      <c r="L42" s="493" t="s">
        <v>602</v>
      </c>
      <c r="M42" s="493"/>
    </row>
    <row r="43" spans="1:13" customFormat="1" x14ac:dyDescent="0.25">
      <c r="A43" s="270">
        <v>4726</v>
      </c>
      <c r="B43" s="68" t="s">
        <v>559</v>
      </c>
      <c r="C43" s="288">
        <f t="shared" si="4"/>
        <v>1008</v>
      </c>
      <c r="D43" s="288">
        <f t="shared" si="4"/>
        <v>168</v>
      </c>
      <c r="E43" s="288">
        <f t="shared" si="4"/>
        <v>840</v>
      </c>
      <c r="F43" s="288">
        <f t="shared" si="3"/>
        <v>994</v>
      </c>
      <c r="G43" s="289">
        <v>164</v>
      </c>
      <c r="H43" s="289">
        <v>830</v>
      </c>
      <c r="I43" s="288">
        <f t="shared" si="2"/>
        <v>14</v>
      </c>
      <c r="J43" s="289">
        <v>4</v>
      </c>
      <c r="K43" s="289">
        <v>10</v>
      </c>
      <c r="L43" s="494" t="s">
        <v>569</v>
      </c>
      <c r="M43" s="494"/>
    </row>
    <row r="44" spans="1:13" customFormat="1" x14ac:dyDescent="0.25">
      <c r="A44" s="271">
        <v>4727</v>
      </c>
      <c r="B44" s="109" t="s">
        <v>642</v>
      </c>
      <c r="C44" s="286">
        <f t="shared" si="4"/>
        <v>158</v>
      </c>
      <c r="D44" s="286">
        <f t="shared" si="4"/>
        <v>0</v>
      </c>
      <c r="E44" s="286">
        <f t="shared" si="4"/>
        <v>158</v>
      </c>
      <c r="F44" s="286">
        <f t="shared" si="3"/>
        <v>157</v>
      </c>
      <c r="G44" s="287">
        <v>0</v>
      </c>
      <c r="H44" s="287">
        <v>157</v>
      </c>
      <c r="I44" s="286">
        <f t="shared" si="2"/>
        <v>1</v>
      </c>
      <c r="J44" s="287">
        <v>0</v>
      </c>
      <c r="K44" s="287">
        <v>1</v>
      </c>
      <c r="L44" s="493" t="s">
        <v>601</v>
      </c>
      <c r="M44" s="493"/>
    </row>
    <row r="45" spans="1:13" customFormat="1" ht="14.25" customHeight="1" x14ac:dyDescent="0.25">
      <c r="A45" s="270">
        <v>4728</v>
      </c>
      <c r="B45" s="68" t="s">
        <v>647</v>
      </c>
      <c r="C45" s="288">
        <f t="shared" si="4"/>
        <v>31</v>
      </c>
      <c r="D45" s="288">
        <f t="shared" si="4"/>
        <v>0</v>
      </c>
      <c r="E45" s="288">
        <f t="shared" si="4"/>
        <v>31</v>
      </c>
      <c r="F45" s="288">
        <f t="shared" si="3"/>
        <v>31</v>
      </c>
      <c r="G45" s="289">
        <v>0</v>
      </c>
      <c r="H45" s="289">
        <v>31</v>
      </c>
      <c r="I45" s="288">
        <f t="shared" si="2"/>
        <v>0</v>
      </c>
      <c r="J45" s="289">
        <v>0</v>
      </c>
      <c r="K45" s="289">
        <v>0</v>
      </c>
      <c r="L45" s="494" t="s">
        <v>600</v>
      </c>
      <c r="M45" s="494"/>
    </row>
    <row r="46" spans="1:13" customFormat="1" ht="27" customHeight="1" x14ac:dyDescent="0.25">
      <c r="A46" s="271">
        <v>4729</v>
      </c>
      <c r="B46" s="109" t="s">
        <v>656</v>
      </c>
      <c r="C46" s="286">
        <f t="shared" si="4"/>
        <v>183</v>
      </c>
      <c r="D46" s="286">
        <f t="shared" si="4"/>
        <v>32</v>
      </c>
      <c r="E46" s="286">
        <f t="shared" si="4"/>
        <v>151</v>
      </c>
      <c r="F46" s="286">
        <f t="shared" si="3"/>
        <v>183</v>
      </c>
      <c r="G46" s="287">
        <v>32</v>
      </c>
      <c r="H46" s="287">
        <v>151</v>
      </c>
      <c r="I46" s="286">
        <f t="shared" si="2"/>
        <v>0</v>
      </c>
      <c r="J46" s="287">
        <v>0</v>
      </c>
      <c r="K46" s="287">
        <v>0</v>
      </c>
      <c r="L46" s="493" t="s">
        <v>658</v>
      </c>
      <c r="M46" s="493"/>
    </row>
    <row r="47" spans="1:13" customFormat="1" x14ac:dyDescent="0.25">
      <c r="A47" s="270">
        <v>4730</v>
      </c>
      <c r="B47" s="68" t="s">
        <v>641</v>
      </c>
      <c r="C47" s="288">
        <f t="shared" si="4"/>
        <v>5483</v>
      </c>
      <c r="D47" s="288">
        <f t="shared" si="4"/>
        <v>53</v>
      </c>
      <c r="E47" s="288">
        <f t="shared" si="4"/>
        <v>5430</v>
      </c>
      <c r="F47" s="288">
        <f t="shared" si="3"/>
        <v>5263</v>
      </c>
      <c r="G47" s="289">
        <v>23</v>
      </c>
      <c r="H47" s="289">
        <v>5240</v>
      </c>
      <c r="I47" s="288">
        <f t="shared" si="2"/>
        <v>220</v>
      </c>
      <c r="J47" s="289">
        <v>30</v>
      </c>
      <c r="K47" s="289">
        <v>190</v>
      </c>
      <c r="L47" s="494" t="s">
        <v>599</v>
      </c>
      <c r="M47" s="494"/>
    </row>
    <row r="48" spans="1:13" customFormat="1" ht="26.25" customHeight="1" x14ac:dyDescent="0.25">
      <c r="A48" s="271">
        <v>4741</v>
      </c>
      <c r="B48" s="109" t="s">
        <v>648</v>
      </c>
      <c r="C48" s="286">
        <f t="shared" si="4"/>
        <v>2855</v>
      </c>
      <c r="D48" s="286">
        <f t="shared" si="4"/>
        <v>95</v>
      </c>
      <c r="E48" s="286">
        <f t="shared" si="4"/>
        <v>2760</v>
      </c>
      <c r="F48" s="286">
        <f t="shared" si="3"/>
        <v>2830</v>
      </c>
      <c r="G48" s="287">
        <v>95</v>
      </c>
      <c r="H48" s="287">
        <v>2735</v>
      </c>
      <c r="I48" s="286">
        <f t="shared" si="2"/>
        <v>25</v>
      </c>
      <c r="J48" s="287">
        <v>0</v>
      </c>
      <c r="K48" s="287">
        <v>25</v>
      </c>
      <c r="L48" s="485" t="s">
        <v>598</v>
      </c>
      <c r="M48" s="486"/>
    </row>
    <row r="49" spans="1:13" customFormat="1" ht="26.25" customHeight="1" x14ac:dyDescent="0.25">
      <c r="A49" s="271">
        <v>4742</v>
      </c>
      <c r="B49" s="109" t="s">
        <v>781</v>
      </c>
      <c r="C49" s="286">
        <f t="shared" si="4"/>
        <v>10</v>
      </c>
      <c r="D49" s="286">
        <f t="shared" si="4"/>
        <v>0</v>
      </c>
      <c r="E49" s="286">
        <f t="shared" si="4"/>
        <v>10</v>
      </c>
      <c r="F49" s="286">
        <f t="shared" si="3"/>
        <v>10</v>
      </c>
      <c r="G49" s="287">
        <v>0</v>
      </c>
      <c r="H49" s="287">
        <v>10</v>
      </c>
      <c r="I49" s="286">
        <f t="shared" si="2"/>
        <v>0</v>
      </c>
      <c r="J49" s="287">
        <v>0</v>
      </c>
      <c r="K49" s="287">
        <v>0</v>
      </c>
      <c r="L49" s="485" t="s">
        <v>780</v>
      </c>
      <c r="M49" s="486"/>
    </row>
    <row r="50" spans="1:13" customFormat="1" ht="26.25" customHeight="1" x14ac:dyDescent="0.25">
      <c r="A50" s="270">
        <v>4751</v>
      </c>
      <c r="B50" s="68" t="s">
        <v>640</v>
      </c>
      <c r="C50" s="288">
        <f t="shared" si="4"/>
        <v>5927</v>
      </c>
      <c r="D50" s="288">
        <f t="shared" si="4"/>
        <v>1282</v>
      </c>
      <c r="E50" s="288">
        <f t="shared" si="4"/>
        <v>4645</v>
      </c>
      <c r="F50" s="288">
        <f t="shared" si="3"/>
        <v>5913</v>
      </c>
      <c r="G50" s="289">
        <v>1282</v>
      </c>
      <c r="H50" s="289">
        <v>4631</v>
      </c>
      <c r="I50" s="288">
        <f t="shared" si="2"/>
        <v>14</v>
      </c>
      <c r="J50" s="289">
        <v>0</v>
      </c>
      <c r="K50" s="289">
        <v>14</v>
      </c>
      <c r="L50" s="494" t="s">
        <v>597</v>
      </c>
      <c r="M50" s="494"/>
    </row>
    <row r="51" spans="1:13" ht="38.4" x14ac:dyDescent="0.25">
      <c r="A51" s="271">
        <v>4752</v>
      </c>
      <c r="B51" s="109" t="s">
        <v>639</v>
      </c>
      <c r="C51" s="286">
        <f t="shared" si="4"/>
        <v>19364</v>
      </c>
      <c r="D51" s="286">
        <f t="shared" si="4"/>
        <v>428</v>
      </c>
      <c r="E51" s="286">
        <f t="shared" si="4"/>
        <v>18936</v>
      </c>
      <c r="F51" s="286">
        <f t="shared" si="3"/>
        <v>19257</v>
      </c>
      <c r="G51" s="287">
        <v>424</v>
      </c>
      <c r="H51" s="287">
        <v>18833</v>
      </c>
      <c r="I51" s="286">
        <f t="shared" si="2"/>
        <v>107</v>
      </c>
      <c r="J51" s="287">
        <v>4</v>
      </c>
      <c r="K51" s="287">
        <v>103</v>
      </c>
      <c r="L51" s="493" t="s">
        <v>596</v>
      </c>
      <c r="M51" s="493"/>
    </row>
    <row r="52" spans="1:13" ht="26.25" customHeight="1" x14ac:dyDescent="0.25">
      <c r="A52" s="270">
        <v>4753</v>
      </c>
      <c r="B52" s="68" t="s">
        <v>638</v>
      </c>
      <c r="C52" s="288">
        <f t="shared" si="4"/>
        <v>770</v>
      </c>
      <c r="D52" s="288">
        <f t="shared" si="4"/>
        <v>64</v>
      </c>
      <c r="E52" s="288">
        <f t="shared" si="4"/>
        <v>706</v>
      </c>
      <c r="F52" s="288">
        <f t="shared" si="3"/>
        <v>758</v>
      </c>
      <c r="G52" s="289">
        <v>64</v>
      </c>
      <c r="H52" s="289">
        <v>694</v>
      </c>
      <c r="I52" s="288">
        <f t="shared" si="2"/>
        <v>12</v>
      </c>
      <c r="J52" s="289">
        <v>0</v>
      </c>
      <c r="K52" s="289">
        <v>12</v>
      </c>
      <c r="L52" s="494" t="s">
        <v>595</v>
      </c>
      <c r="M52" s="494"/>
    </row>
    <row r="53" spans="1:13" x14ac:dyDescent="0.25">
      <c r="A53" s="272">
        <v>4754</v>
      </c>
      <c r="B53" s="264" t="s">
        <v>560</v>
      </c>
      <c r="C53" s="118">
        <f t="shared" si="4"/>
        <v>4094</v>
      </c>
      <c r="D53" s="118">
        <f t="shared" si="4"/>
        <v>382</v>
      </c>
      <c r="E53" s="118">
        <f t="shared" si="4"/>
        <v>3712</v>
      </c>
      <c r="F53" s="118">
        <f t="shared" si="3"/>
        <v>4086</v>
      </c>
      <c r="G53" s="290">
        <v>382</v>
      </c>
      <c r="H53" s="290">
        <v>3704</v>
      </c>
      <c r="I53" s="118">
        <f t="shared" si="2"/>
        <v>8</v>
      </c>
      <c r="J53" s="290">
        <v>0</v>
      </c>
      <c r="K53" s="290">
        <v>8</v>
      </c>
      <c r="L53" s="498" t="s">
        <v>570</v>
      </c>
      <c r="M53" s="498"/>
    </row>
    <row r="54" spans="1:13" ht="19.5" customHeight="1" x14ac:dyDescent="0.25">
      <c r="A54" s="270">
        <v>4755</v>
      </c>
      <c r="B54" s="68" t="s">
        <v>655</v>
      </c>
      <c r="C54" s="288">
        <f t="shared" si="4"/>
        <v>7665</v>
      </c>
      <c r="D54" s="288">
        <f t="shared" si="4"/>
        <v>310</v>
      </c>
      <c r="E54" s="288">
        <f t="shared" si="4"/>
        <v>7355</v>
      </c>
      <c r="F54" s="288">
        <f t="shared" si="3"/>
        <v>7623</v>
      </c>
      <c r="G54" s="289">
        <v>310</v>
      </c>
      <c r="H54" s="289">
        <v>7313</v>
      </c>
      <c r="I54" s="288">
        <f t="shared" si="2"/>
        <v>42</v>
      </c>
      <c r="J54" s="289">
        <v>0</v>
      </c>
      <c r="K54" s="289">
        <v>42</v>
      </c>
      <c r="L54" s="494" t="s">
        <v>594</v>
      </c>
      <c r="M54" s="494"/>
    </row>
    <row r="55" spans="1:13" ht="14.25" customHeight="1" x14ac:dyDescent="0.25">
      <c r="A55" s="271">
        <v>4756</v>
      </c>
      <c r="B55" s="109" t="s">
        <v>649</v>
      </c>
      <c r="C55" s="286">
        <f t="shared" si="4"/>
        <v>386</v>
      </c>
      <c r="D55" s="286">
        <f t="shared" si="4"/>
        <v>3</v>
      </c>
      <c r="E55" s="286">
        <f t="shared" si="4"/>
        <v>383</v>
      </c>
      <c r="F55" s="286">
        <f t="shared" si="3"/>
        <v>386</v>
      </c>
      <c r="G55" s="287">
        <v>3</v>
      </c>
      <c r="H55" s="287">
        <v>383</v>
      </c>
      <c r="I55" s="286">
        <f t="shared" si="2"/>
        <v>0</v>
      </c>
      <c r="J55" s="287">
        <v>0</v>
      </c>
      <c r="K55" s="287">
        <v>0</v>
      </c>
      <c r="L55" s="493" t="s">
        <v>593</v>
      </c>
      <c r="M55" s="493"/>
    </row>
    <row r="56" spans="1:13" ht="27" customHeight="1" x14ac:dyDescent="0.25">
      <c r="A56" s="270">
        <v>4761</v>
      </c>
      <c r="B56" s="68" t="s">
        <v>650</v>
      </c>
      <c r="C56" s="288">
        <f t="shared" si="4"/>
        <v>1376</v>
      </c>
      <c r="D56" s="288">
        <f t="shared" si="4"/>
        <v>19</v>
      </c>
      <c r="E56" s="288">
        <f t="shared" si="4"/>
        <v>1357</v>
      </c>
      <c r="F56" s="288">
        <f t="shared" si="3"/>
        <v>1369</v>
      </c>
      <c r="G56" s="289">
        <v>19</v>
      </c>
      <c r="H56" s="289">
        <v>1350</v>
      </c>
      <c r="I56" s="288">
        <f t="shared" si="2"/>
        <v>7</v>
      </c>
      <c r="J56" s="289">
        <v>0</v>
      </c>
      <c r="K56" s="289">
        <v>7</v>
      </c>
      <c r="L56" s="494" t="s">
        <v>592</v>
      </c>
      <c r="M56" s="494"/>
    </row>
    <row r="57" spans="1:13" ht="27" hidden="1" customHeight="1" x14ac:dyDescent="0.25">
      <c r="A57" s="270"/>
      <c r="B57" s="68"/>
      <c r="C57" s="288"/>
      <c r="D57" s="288"/>
      <c r="E57" s="288"/>
      <c r="F57" s="288"/>
      <c r="G57" s="289"/>
      <c r="H57" s="289"/>
      <c r="I57" s="288"/>
      <c r="J57" s="289"/>
      <c r="K57" s="289"/>
      <c r="L57" s="358"/>
      <c r="M57" s="358"/>
    </row>
    <row r="58" spans="1:13" ht="28.8" x14ac:dyDescent="0.25">
      <c r="A58" s="271">
        <v>4763</v>
      </c>
      <c r="B58" s="109" t="s">
        <v>652</v>
      </c>
      <c r="C58" s="286">
        <f t="shared" si="4"/>
        <v>832</v>
      </c>
      <c r="D58" s="286">
        <f t="shared" si="4"/>
        <v>107</v>
      </c>
      <c r="E58" s="286">
        <f t="shared" si="4"/>
        <v>725</v>
      </c>
      <c r="F58" s="286">
        <f t="shared" si="3"/>
        <v>823</v>
      </c>
      <c r="G58" s="287">
        <v>107</v>
      </c>
      <c r="H58" s="287">
        <v>716</v>
      </c>
      <c r="I58" s="286">
        <f t="shared" si="2"/>
        <v>9</v>
      </c>
      <c r="J58" s="287">
        <v>0</v>
      </c>
      <c r="K58" s="287">
        <v>9</v>
      </c>
      <c r="L58" s="493" t="s">
        <v>590</v>
      </c>
      <c r="M58" s="493"/>
    </row>
    <row r="59" spans="1:13" x14ac:dyDescent="0.25">
      <c r="A59" s="270">
        <v>4764</v>
      </c>
      <c r="B59" s="68" t="s">
        <v>637</v>
      </c>
      <c r="C59" s="288">
        <f t="shared" si="4"/>
        <v>247</v>
      </c>
      <c r="D59" s="288">
        <f t="shared" si="4"/>
        <v>19</v>
      </c>
      <c r="E59" s="288">
        <f t="shared" si="4"/>
        <v>228</v>
      </c>
      <c r="F59" s="288">
        <f t="shared" si="3"/>
        <v>243</v>
      </c>
      <c r="G59" s="289">
        <v>19</v>
      </c>
      <c r="H59" s="289">
        <v>224</v>
      </c>
      <c r="I59" s="288">
        <f t="shared" si="2"/>
        <v>4</v>
      </c>
      <c r="J59" s="289">
        <v>0</v>
      </c>
      <c r="K59" s="289">
        <v>4</v>
      </c>
      <c r="L59" s="494" t="s">
        <v>589</v>
      </c>
      <c r="M59" s="494"/>
    </row>
    <row r="60" spans="1:13" ht="27" customHeight="1" x14ac:dyDescent="0.25">
      <c r="A60" s="271">
        <v>4771</v>
      </c>
      <c r="B60" s="109" t="s">
        <v>653</v>
      </c>
      <c r="C60" s="286">
        <f t="shared" si="4"/>
        <v>3453</v>
      </c>
      <c r="D60" s="286">
        <f t="shared" si="4"/>
        <v>706</v>
      </c>
      <c r="E60" s="286">
        <f t="shared" si="4"/>
        <v>2747</v>
      </c>
      <c r="F60" s="286">
        <f t="shared" si="3"/>
        <v>3435</v>
      </c>
      <c r="G60" s="287">
        <v>705</v>
      </c>
      <c r="H60" s="287">
        <v>2730</v>
      </c>
      <c r="I60" s="286">
        <f t="shared" si="2"/>
        <v>18</v>
      </c>
      <c r="J60" s="287">
        <v>1</v>
      </c>
      <c r="K60" s="287">
        <v>17</v>
      </c>
      <c r="L60" s="493" t="s">
        <v>588</v>
      </c>
      <c r="M60" s="493"/>
    </row>
    <row r="61" spans="1:13" ht="19.2" x14ac:dyDescent="0.25">
      <c r="A61" s="270">
        <v>4772</v>
      </c>
      <c r="B61" s="68" t="s">
        <v>654</v>
      </c>
      <c r="C61" s="288">
        <f t="shared" si="4"/>
        <v>1866</v>
      </c>
      <c r="D61" s="288">
        <f t="shared" si="4"/>
        <v>298</v>
      </c>
      <c r="E61" s="288">
        <f t="shared" si="4"/>
        <v>1568</v>
      </c>
      <c r="F61" s="288">
        <f t="shared" si="3"/>
        <v>1862</v>
      </c>
      <c r="G61" s="289">
        <v>297</v>
      </c>
      <c r="H61" s="289">
        <v>1565</v>
      </c>
      <c r="I61" s="288">
        <f t="shared" si="2"/>
        <v>4</v>
      </c>
      <c r="J61" s="289">
        <v>1</v>
      </c>
      <c r="K61" s="289">
        <v>3</v>
      </c>
      <c r="L61" s="494" t="s">
        <v>587</v>
      </c>
      <c r="M61" s="494"/>
    </row>
    <row r="62" spans="1:13" ht="26.25" customHeight="1" x14ac:dyDescent="0.25">
      <c r="A62" s="271">
        <v>4774</v>
      </c>
      <c r="B62" s="109" t="s">
        <v>561</v>
      </c>
      <c r="C62" s="286">
        <f t="shared" si="4"/>
        <v>92</v>
      </c>
      <c r="D62" s="286">
        <f t="shared" si="4"/>
        <v>0</v>
      </c>
      <c r="E62" s="286">
        <f t="shared" si="4"/>
        <v>92</v>
      </c>
      <c r="F62" s="286">
        <f t="shared" si="3"/>
        <v>92</v>
      </c>
      <c r="G62" s="287">
        <v>0</v>
      </c>
      <c r="H62" s="287">
        <v>92</v>
      </c>
      <c r="I62" s="286">
        <f>SUM(J62:K62)</f>
        <v>0</v>
      </c>
      <c r="J62" s="287">
        <v>0</v>
      </c>
      <c r="K62" s="287">
        <v>0</v>
      </c>
      <c r="L62" s="493" t="s">
        <v>571</v>
      </c>
      <c r="M62" s="493"/>
    </row>
    <row r="63" spans="1:13" ht="19.5" customHeight="1" x14ac:dyDescent="0.25">
      <c r="A63" s="270">
        <v>4775</v>
      </c>
      <c r="B63" s="68" t="s">
        <v>583</v>
      </c>
      <c r="C63" s="288">
        <f t="shared" si="4"/>
        <v>2571</v>
      </c>
      <c r="D63" s="288">
        <f t="shared" si="4"/>
        <v>340</v>
      </c>
      <c r="E63" s="288">
        <f t="shared" si="4"/>
        <v>2231</v>
      </c>
      <c r="F63" s="288">
        <f t="shared" si="3"/>
        <v>2544</v>
      </c>
      <c r="G63" s="289">
        <v>340</v>
      </c>
      <c r="H63" s="289">
        <v>2204</v>
      </c>
      <c r="I63" s="288">
        <f t="shared" si="2"/>
        <v>27</v>
      </c>
      <c r="J63" s="289">
        <v>0</v>
      </c>
      <c r="K63" s="289">
        <v>27</v>
      </c>
      <c r="L63" s="494" t="s">
        <v>586</v>
      </c>
      <c r="M63" s="494"/>
    </row>
    <row r="64" spans="1:13" ht="14.25" customHeight="1" x14ac:dyDescent="0.25">
      <c r="A64" s="271">
        <v>4776</v>
      </c>
      <c r="B64" s="109" t="s">
        <v>582</v>
      </c>
      <c r="C64" s="286">
        <f t="shared" si="4"/>
        <v>764</v>
      </c>
      <c r="D64" s="286">
        <f t="shared" si="4"/>
        <v>23</v>
      </c>
      <c r="E64" s="286">
        <f t="shared" si="4"/>
        <v>741</v>
      </c>
      <c r="F64" s="286">
        <f t="shared" si="3"/>
        <v>758</v>
      </c>
      <c r="G64" s="287">
        <v>23</v>
      </c>
      <c r="H64" s="287">
        <v>735</v>
      </c>
      <c r="I64" s="286">
        <f t="shared" si="2"/>
        <v>6</v>
      </c>
      <c r="J64" s="287">
        <v>0</v>
      </c>
      <c r="K64" s="287">
        <v>6</v>
      </c>
      <c r="L64" s="493" t="s">
        <v>585</v>
      </c>
      <c r="M64" s="493"/>
    </row>
    <row r="65" spans="1:13" ht="26.25" customHeight="1" x14ac:dyDescent="0.25">
      <c r="A65" s="270">
        <v>4777</v>
      </c>
      <c r="B65" s="68" t="s">
        <v>581</v>
      </c>
      <c r="C65" s="288">
        <f t="shared" si="4"/>
        <v>180</v>
      </c>
      <c r="D65" s="288">
        <f t="shared" si="4"/>
        <v>19</v>
      </c>
      <c r="E65" s="288">
        <f t="shared" si="4"/>
        <v>161</v>
      </c>
      <c r="F65" s="288">
        <f t="shared" si="3"/>
        <v>178</v>
      </c>
      <c r="G65" s="289">
        <v>19</v>
      </c>
      <c r="H65" s="289">
        <v>159</v>
      </c>
      <c r="I65" s="288">
        <f t="shared" si="2"/>
        <v>2</v>
      </c>
      <c r="J65" s="289">
        <v>0</v>
      </c>
      <c r="K65" s="289">
        <v>2</v>
      </c>
      <c r="L65" s="494" t="s">
        <v>584</v>
      </c>
      <c r="M65" s="494"/>
    </row>
    <row r="66" spans="1:13" ht="26.25" customHeight="1" x14ac:dyDescent="0.25">
      <c r="A66" s="271">
        <v>4779</v>
      </c>
      <c r="B66" s="109" t="s">
        <v>580</v>
      </c>
      <c r="C66" s="286">
        <f t="shared" si="4"/>
        <v>1179</v>
      </c>
      <c r="D66" s="286">
        <f t="shared" si="4"/>
        <v>293</v>
      </c>
      <c r="E66" s="286">
        <f t="shared" si="4"/>
        <v>886</v>
      </c>
      <c r="F66" s="286">
        <f t="shared" si="3"/>
        <v>1179</v>
      </c>
      <c r="G66" s="287">
        <v>293</v>
      </c>
      <c r="H66" s="287">
        <v>886</v>
      </c>
      <c r="I66" s="286">
        <f t="shared" si="2"/>
        <v>0</v>
      </c>
      <c r="J66" s="287">
        <v>0</v>
      </c>
      <c r="K66" s="287">
        <v>0</v>
      </c>
      <c r="L66" s="493" t="s">
        <v>657</v>
      </c>
      <c r="M66" s="493"/>
    </row>
    <row r="67" spans="1:13" ht="28.2" customHeight="1" x14ac:dyDescent="0.25">
      <c r="A67" s="514" t="s">
        <v>208</v>
      </c>
      <c r="B67" s="514"/>
      <c r="C67" s="291">
        <f t="shared" ref="C67:K67" si="5">SUM(C13:C66)</f>
        <v>132611</v>
      </c>
      <c r="D67" s="291">
        <f t="shared" si="5"/>
        <v>9537</v>
      </c>
      <c r="E67" s="291">
        <f t="shared" si="5"/>
        <v>123074</v>
      </c>
      <c r="F67" s="291">
        <f t="shared" si="5"/>
        <v>131734</v>
      </c>
      <c r="G67" s="291">
        <f t="shared" si="5"/>
        <v>9486</v>
      </c>
      <c r="H67" s="291">
        <f t="shared" si="5"/>
        <v>122248</v>
      </c>
      <c r="I67" s="291">
        <f t="shared" si="5"/>
        <v>877</v>
      </c>
      <c r="J67" s="291">
        <f t="shared" si="5"/>
        <v>51</v>
      </c>
      <c r="K67" s="291">
        <f t="shared" si="5"/>
        <v>826</v>
      </c>
      <c r="L67" s="513" t="s">
        <v>205</v>
      </c>
      <c r="M67" s="513"/>
    </row>
  </sheetData>
  <mergeCells count="73">
    <mergeCell ref="A6:M6"/>
    <mergeCell ref="A1:M1"/>
    <mergeCell ref="A2:M2"/>
    <mergeCell ref="A3:M3"/>
    <mergeCell ref="A4:M4"/>
    <mergeCell ref="A5:M5"/>
    <mergeCell ref="A7:M7"/>
    <mergeCell ref="A8:B8"/>
    <mergeCell ref="L8:M8"/>
    <mergeCell ref="A9:A12"/>
    <mergeCell ref="B9:B12"/>
    <mergeCell ref="C9:E9"/>
    <mergeCell ref="F9:H9"/>
    <mergeCell ref="I9:K9"/>
    <mergeCell ref="L9:M12"/>
    <mergeCell ref="C10:E10"/>
    <mergeCell ref="L22:M22"/>
    <mergeCell ref="F10:H10"/>
    <mergeCell ref="I10:K10"/>
    <mergeCell ref="L13:M13"/>
    <mergeCell ref="L14:M14"/>
    <mergeCell ref="L15:M15"/>
    <mergeCell ref="L16:M16"/>
    <mergeCell ref="L17:M17"/>
    <mergeCell ref="L18:M18"/>
    <mergeCell ref="L19:M19"/>
    <mergeCell ref="L20:M20"/>
    <mergeCell ref="L21:M21"/>
    <mergeCell ref="L34:M34"/>
    <mergeCell ref="L23:M23"/>
    <mergeCell ref="L24:M24"/>
    <mergeCell ref="L25:M25"/>
    <mergeCell ref="L26:M26"/>
    <mergeCell ref="L27:M27"/>
    <mergeCell ref="L28:M28"/>
    <mergeCell ref="L29:M29"/>
    <mergeCell ref="L30:M30"/>
    <mergeCell ref="L31:M31"/>
    <mergeCell ref="L32:M32"/>
    <mergeCell ref="L33:M33"/>
    <mergeCell ref="L46:M46"/>
    <mergeCell ref="L35:M35"/>
    <mergeCell ref="L36:M36"/>
    <mergeCell ref="L37:M37"/>
    <mergeCell ref="L38:M38"/>
    <mergeCell ref="L39:M39"/>
    <mergeCell ref="L40:M40"/>
    <mergeCell ref="L41:M41"/>
    <mergeCell ref="L42:M42"/>
    <mergeCell ref="L43:M43"/>
    <mergeCell ref="L44:M44"/>
    <mergeCell ref="L45:M45"/>
    <mergeCell ref="L59:M59"/>
    <mergeCell ref="L47:M47"/>
    <mergeCell ref="L48:M48"/>
    <mergeCell ref="L49:M49"/>
    <mergeCell ref="L50:M50"/>
    <mergeCell ref="L51:M51"/>
    <mergeCell ref="L52:M52"/>
    <mergeCell ref="L53:M53"/>
    <mergeCell ref="L54:M54"/>
    <mergeCell ref="L55:M55"/>
    <mergeCell ref="L56:M56"/>
    <mergeCell ref="L58:M58"/>
    <mergeCell ref="L66:M66"/>
    <mergeCell ref="A67:B67"/>
    <mergeCell ref="L67:M67"/>
    <mergeCell ref="L60:M60"/>
    <mergeCell ref="L61:M61"/>
    <mergeCell ref="L62:M62"/>
    <mergeCell ref="L63:M63"/>
    <mergeCell ref="L64:M64"/>
    <mergeCell ref="L65:M65"/>
  </mergeCells>
  <printOptions horizontalCentered="1"/>
  <pageMargins left="0" right="0" top="0.19685039370078741" bottom="0" header="0.31496062992125984" footer="0.31496062992125984"/>
  <pageSetup paperSize="9" scale="85" orientation="landscape" r:id="rId1"/>
  <rowBreaks count="2" manualBreakCount="2">
    <brk id="32" max="12" man="1"/>
    <brk id="53" max="1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7"/>
  <sheetViews>
    <sheetView view="pageBreakPreview" topLeftCell="A7" zoomScale="120" zoomScaleNormal="100" zoomScaleSheetLayoutView="120" workbookViewId="0">
      <selection activeCell="A5" sqref="D5"/>
    </sheetView>
  </sheetViews>
  <sheetFormatPr defaultColWidth="9.09765625" defaultRowHeight="13.8" x14ac:dyDescent="0.25"/>
  <cols>
    <col min="1" max="1" width="7.59765625" style="16" customWidth="1"/>
    <col min="2" max="2" width="25.59765625" style="7" customWidth="1"/>
    <col min="3" max="8" width="8.69921875" style="7" customWidth="1"/>
    <col min="9" max="9" width="25.59765625" style="7" customWidth="1"/>
    <col min="10" max="10" width="7.59765625" style="7" customWidth="1"/>
    <col min="11" max="16384" width="9.09765625" style="7"/>
  </cols>
  <sheetData>
    <row r="1" spans="1:13" s="3" customFormat="1" ht="47.25" customHeight="1" x14ac:dyDescent="0.25">
      <c r="A1" s="458"/>
      <c r="B1" s="458"/>
      <c r="C1" s="458"/>
      <c r="D1" s="458"/>
      <c r="E1" s="458"/>
      <c r="F1" s="458"/>
      <c r="G1" s="458"/>
      <c r="H1" s="458"/>
      <c r="I1" s="458"/>
      <c r="J1" s="458"/>
      <c r="K1" s="6"/>
      <c r="L1" s="6"/>
      <c r="M1" s="6"/>
    </row>
    <row r="2" spans="1:13" ht="17.399999999999999" x14ac:dyDescent="0.25">
      <c r="A2" s="467" t="s">
        <v>285</v>
      </c>
      <c r="B2" s="467"/>
      <c r="C2" s="467"/>
      <c r="D2" s="467"/>
      <c r="E2" s="467"/>
      <c r="F2" s="467"/>
      <c r="G2" s="467"/>
      <c r="H2" s="467"/>
      <c r="I2" s="467"/>
      <c r="J2" s="467"/>
    </row>
    <row r="3" spans="1:13" ht="16.5" customHeight="1" x14ac:dyDescent="0.25">
      <c r="A3" s="467" t="s">
        <v>307</v>
      </c>
      <c r="B3" s="467"/>
      <c r="C3" s="467"/>
      <c r="D3" s="467"/>
      <c r="E3" s="467"/>
      <c r="F3" s="467"/>
      <c r="G3" s="467"/>
      <c r="H3" s="467"/>
      <c r="I3" s="467"/>
      <c r="J3" s="467"/>
    </row>
    <row r="4" spans="1:13" ht="16.5" customHeight="1" x14ac:dyDescent="0.25">
      <c r="A4" s="467" t="s">
        <v>674</v>
      </c>
      <c r="B4" s="467"/>
      <c r="C4" s="467"/>
      <c r="D4" s="467"/>
      <c r="E4" s="467"/>
      <c r="F4" s="467"/>
      <c r="G4" s="467"/>
      <c r="H4" s="467"/>
      <c r="I4" s="467"/>
      <c r="J4" s="467"/>
    </row>
    <row r="5" spans="1:13" ht="15.6" x14ac:dyDescent="0.25">
      <c r="A5" s="473" t="s">
        <v>410</v>
      </c>
      <c r="B5" s="473"/>
      <c r="C5" s="473"/>
      <c r="D5" s="473"/>
      <c r="E5" s="473"/>
      <c r="F5" s="473"/>
      <c r="G5" s="473"/>
      <c r="H5" s="473"/>
      <c r="I5" s="473"/>
      <c r="J5" s="473"/>
    </row>
    <row r="6" spans="1:13" ht="15.6" x14ac:dyDescent="0.25">
      <c r="A6" s="473" t="s">
        <v>265</v>
      </c>
      <c r="B6" s="473"/>
      <c r="C6" s="473"/>
      <c r="D6" s="473"/>
      <c r="E6" s="473"/>
      <c r="F6" s="473"/>
      <c r="G6" s="473"/>
      <c r="H6" s="473"/>
      <c r="I6" s="473"/>
      <c r="J6" s="473"/>
    </row>
    <row r="7" spans="1:13" ht="15.6" x14ac:dyDescent="0.25">
      <c r="A7" s="473" t="s">
        <v>675</v>
      </c>
      <c r="B7" s="473"/>
      <c r="C7" s="473"/>
      <c r="D7" s="473"/>
      <c r="E7" s="473"/>
      <c r="F7" s="473"/>
      <c r="G7" s="473"/>
      <c r="H7" s="473"/>
      <c r="I7" s="473"/>
      <c r="J7" s="473"/>
    </row>
    <row r="8" spans="1:13" ht="15.6" x14ac:dyDescent="0.25">
      <c r="A8" s="475" t="s">
        <v>696</v>
      </c>
      <c r="B8" s="475"/>
      <c r="C8" s="463">
        <v>2015</v>
      </c>
      <c r="D8" s="463"/>
      <c r="E8" s="463">
        <v>2008</v>
      </c>
      <c r="F8" s="463"/>
      <c r="G8" s="463"/>
      <c r="H8" s="463"/>
      <c r="I8" s="462" t="s">
        <v>433</v>
      </c>
      <c r="J8" s="462"/>
    </row>
    <row r="9" spans="1:13" customFormat="1" ht="15.75" customHeight="1" x14ac:dyDescent="0.25">
      <c r="A9" s="464" t="s">
        <v>475</v>
      </c>
      <c r="B9" s="468" t="s">
        <v>211</v>
      </c>
      <c r="C9" s="511" t="s">
        <v>227</v>
      </c>
      <c r="D9" s="511"/>
      <c r="E9" s="511"/>
      <c r="F9" s="511" t="s">
        <v>228</v>
      </c>
      <c r="G9" s="511"/>
      <c r="H9" s="511"/>
      <c r="I9" s="459" t="s">
        <v>216</v>
      </c>
      <c r="J9" s="459"/>
    </row>
    <row r="10" spans="1:13" customFormat="1" ht="19.5" customHeight="1" x14ac:dyDescent="0.25">
      <c r="A10" s="465"/>
      <c r="B10" s="469"/>
      <c r="C10" s="512" t="s">
        <v>532</v>
      </c>
      <c r="D10" s="512"/>
      <c r="E10" s="512"/>
      <c r="F10" s="512" t="s">
        <v>229</v>
      </c>
      <c r="G10" s="512"/>
      <c r="H10" s="512"/>
      <c r="I10" s="471"/>
      <c r="J10" s="471"/>
    </row>
    <row r="11" spans="1:13" customFormat="1" ht="16.5" customHeight="1" x14ac:dyDescent="0.25">
      <c r="A11" s="465"/>
      <c r="B11" s="469"/>
      <c r="C11" s="366" t="s">
        <v>205</v>
      </c>
      <c r="D11" s="366" t="s">
        <v>116</v>
      </c>
      <c r="E11" s="366" t="s">
        <v>202</v>
      </c>
      <c r="F11" s="366" t="s">
        <v>205</v>
      </c>
      <c r="G11" s="366" t="s">
        <v>116</v>
      </c>
      <c r="H11" s="366" t="s">
        <v>202</v>
      </c>
      <c r="I11" s="471"/>
      <c r="J11" s="471"/>
    </row>
    <row r="12" spans="1:13" customFormat="1" ht="17.25" customHeight="1" x14ac:dyDescent="0.25">
      <c r="A12" s="466"/>
      <c r="B12" s="470"/>
      <c r="C12" s="361" t="s">
        <v>208</v>
      </c>
      <c r="D12" s="361" t="s">
        <v>226</v>
      </c>
      <c r="E12" s="361" t="s">
        <v>531</v>
      </c>
      <c r="F12" s="361" t="s">
        <v>208</v>
      </c>
      <c r="G12" s="361" t="s">
        <v>226</v>
      </c>
      <c r="H12" s="361" t="s">
        <v>531</v>
      </c>
      <c r="I12" s="472"/>
      <c r="J12" s="472"/>
    </row>
    <row r="13" spans="1:13" customFormat="1" ht="57" customHeight="1" thickBot="1" x14ac:dyDescent="0.3">
      <c r="A13" s="57">
        <v>45</v>
      </c>
      <c r="B13" s="63" t="s">
        <v>547</v>
      </c>
      <c r="C13" s="244">
        <f>SUM(D13:E13)</f>
        <v>1217289</v>
      </c>
      <c r="D13" s="65">
        <v>1186383</v>
      </c>
      <c r="E13" s="65">
        <v>30906</v>
      </c>
      <c r="F13" s="244">
        <f>SUM(G13:H13)</f>
        <v>15577</v>
      </c>
      <c r="G13" s="65">
        <v>15491</v>
      </c>
      <c r="H13" s="65">
        <v>86</v>
      </c>
      <c r="I13" s="479" t="s">
        <v>552</v>
      </c>
      <c r="J13" s="479"/>
    </row>
    <row r="14" spans="1:13" customFormat="1" ht="57" customHeight="1" thickBot="1" x14ac:dyDescent="0.3">
      <c r="A14" s="59">
        <v>46</v>
      </c>
      <c r="B14" s="64" t="s">
        <v>548</v>
      </c>
      <c r="C14" s="242">
        <f>SUM(D14:E14)</f>
        <v>2881697</v>
      </c>
      <c r="D14" s="66">
        <v>2848718</v>
      </c>
      <c r="E14" s="66">
        <v>32979</v>
      </c>
      <c r="F14" s="242">
        <f>SUM(G14:H14)</f>
        <v>29271</v>
      </c>
      <c r="G14" s="66">
        <v>29085</v>
      </c>
      <c r="H14" s="66">
        <v>186</v>
      </c>
      <c r="I14" s="478" t="s">
        <v>551</v>
      </c>
      <c r="J14" s="478"/>
    </row>
    <row r="15" spans="1:13" customFormat="1" ht="57" customHeight="1" x14ac:dyDescent="0.25">
      <c r="A15" s="58">
        <v>47</v>
      </c>
      <c r="B15" s="73" t="s">
        <v>549</v>
      </c>
      <c r="C15" s="243">
        <f>SUM(D15:E15)</f>
        <v>4586347</v>
      </c>
      <c r="D15" s="74">
        <v>4430751</v>
      </c>
      <c r="E15" s="74">
        <v>155596</v>
      </c>
      <c r="F15" s="243">
        <f>SUM(G15:H15)</f>
        <v>87763</v>
      </c>
      <c r="G15" s="74">
        <v>87158</v>
      </c>
      <c r="H15" s="74">
        <v>605</v>
      </c>
      <c r="I15" s="480" t="s">
        <v>550</v>
      </c>
      <c r="J15" s="480"/>
    </row>
    <row r="16" spans="1:13" customFormat="1" ht="57" customHeight="1" x14ac:dyDescent="0.25">
      <c r="A16" s="476" t="s">
        <v>208</v>
      </c>
      <c r="B16" s="476"/>
      <c r="C16" s="93">
        <f t="shared" ref="C16:H16" si="0">SUM(C13:C15)</f>
        <v>8685333</v>
      </c>
      <c r="D16" s="93">
        <f t="shared" si="0"/>
        <v>8465852</v>
      </c>
      <c r="E16" s="93">
        <f t="shared" si="0"/>
        <v>219481</v>
      </c>
      <c r="F16" s="93">
        <f t="shared" si="0"/>
        <v>132611</v>
      </c>
      <c r="G16" s="93">
        <f t="shared" si="0"/>
        <v>131734</v>
      </c>
      <c r="H16" s="93">
        <f t="shared" si="0"/>
        <v>877</v>
      </c>
      <c r="I16" s="477" t="s">
        <v>205</v>
      </c>
      <c r="J16" s="477"/>
    </row>
    <row r="17" spans="1:10" ht="19.5" customHeight="1" x14ac:dyDescent="0.25">
      <c r="A17" s="605" t="s">
        <v>406</v>
      </c>
      <c r="B17" s="605"/>
      <c r="C17" s="605"/>
      <c r="D17" s="605"/>
      <c r="E17" s="605"/>
      <c r="F17" s="606" t="s">
        <v>412</v>
      </c>
      <c r="G17" s="606"/>
      <c r="H17" s="606"/>
      <c r="I17" s="606"/>
      <c r="J17" s="606"/>
    </row>
  </sheetData>
  <mergeCells count="24">
    <mergeCell ref="A6:J6"/>
    <mergeCell ref="A1:J1"/>
    <mergeCell ref="A2:J2"/>
    <mergeCell ref="A3:J3"/>
    <mergeCell ref="A4:J4"/>
    <mergeCell ref="A5:J5"/>
    <mergeCell ref="A7:J7"/>
    <mergeCell ref="A8:B8"/>
    <mergeCell ref="C8:H8"/>
    <mergeCell ref="I8:J8"/>
    <mergeCell ref="A9:A12"/>
    <mergeCell ref="B9:B12"/>
    <mergeCell ref="C9:E9"/>
    <mergeCell ref="F9:H9"/>
    <mergeCell ref="I9:J12"/>
    <mergeCell ref="C10:E10"/>
    <mergeCell ref="A17:E17"/>
    <mergeCell ref="F17:J17"/>
    <mergeCell ref="F10:H10"/>
    <mergeCell ref="I13:J13"/>
    <mergeCell ref="I14:J14"/>
    <mergeCell ref="I15:J15"/>
    <mergeCell ref="A16:B16"/>
    <mergeCell ref="I16:J16"/>
  </mergeCells>
  <printOptions horizontalCentered="1" verticalCentered="1"/>
  <pageMargins left="0" right="0" top="0" bottom="0"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7"/>
  <sheetViews>
    <sheetView view="pageBreakPreview" topLeftCell="A52" zoomScale="130" zoomScaleNormal="100" zoomScaleSheetLayoutView="130" workbookViewId="0">
      <selection activeCell="A5" sqref="D5"/>
    </sheetView>
  </sheetViews>
  <sheetFormatPr defaultColWidth="9.09765625" defaultRowHeight="13.8" x14ac:dyDescent="0.25"/>
  <cols>
    <col min="1" max="1" width="5.59765625" style="222" customWidth="1"/>
    <col min="2" max="2" width="40.5" style="217" customWidth="1"/>
    <col min="3" max="3" width="11" style="217" customWidth="1"/>
    <col min="4" max="5" width="7.59765625" style="217" customWidth="1"/>
    <col min="6" max="6" width="8.69921875" style="217" customWidth="1"/>
    <col min="7" max="8" width="7.59765625" style="217" customWidth="1"/>
    <col min="9" max="9" width="35.5" style="217" customWidth="1"/>
    <col min="10" max="10" width="5.59765625" style="217" customWidth="1"/>
    <col min="11" max="16384" width="9.09765625" style="217"/>
  </cols>
  <sheetData>
    <row r="1" spans="1:13" s="216" customFormat="1" ht="47.25" customHeight="1" x14ac:dyDescent="0.25">
      <c r="A1" s="612"/>
      <c r="B1" s="612"/>
      <c r="C1" s="612"/>
      <c r="D1" s="612"/>
      <c r="E1" s="612"/>
      <c r="F1" s="612"/>
      <c r="G1" s="612"/>
      <c r="H1" s="612"/>
      <c r="I1" s="612"/>
      <c r="J1" s="612"/>
      <c r="K1" s="215"/>
      <c r="L1" s="215"/>
      <c r="M1" s="215"/>
    </row>
    <row r="2" spans="1:13" ht="17.399999999999999" customHeight="1" x14ac:dyDescent="0.25">
      <c r="A2" s="613" t="s">
        <v>285</v>
      </c>
      <c r="B2" s="613"/>
      <c r="C2" s="613"/>
      <c r="D2" s="613"/>
      <c r="E2" s="613"/>
      <c r="F2" s="613"/>
      <c r="G2" s="613"/>
      <c r="H2" s="613"/>
      <c r="I2" s="613"/>
      <c r="J2" s="613"/>
    </row>
    <row r="3" spans="1:13" ht="16.5" customHeight="1" x14ac:dyDescent="0.25">
      <c r="A3" s="613" t="s">
        <v>307</v>
      </c>
      <c r="B3" s="613"/>
      <c r="C3" s="613"/>
      <c r="D3" s="613"/>
      <c r="E3" s="613"/>
      <c r="F3" s="613"/>
      <c r="G3" s="613"/>
      <c r="H3" s="613"/>
      <c r="I3" s="613"/>
      <c r="J3" s="613"/>
    </row>
    <row r="4" spans="1:13" ht="16.5" customHeight="1" x14ac:dyDescent="0.25">
      <c r="A4" s="613" t="s">
        <v>676</v>
      </c>
      <c r="B4" s="613"/>
      <c r="C4" s="613"/>
      <c r="D4" s="613"/>
      <c r="E4" s="613"/>
      <c r="F4" s="613"/>
      <c r="G4" s="613"/>
      <c r="H4" s="613"/>
      <c r="I4" s="613"/>
      <c r="J4" s="613"/>
    </row>
    <row r="5" spans="1:13" ht="15.6" customHeight="1" x14ac:dyDescent="0.25">
      <c r="A5" s="608" t="s">
        <v>410</v>
      </c>
      <c r="B5" s="608"/>
      <c r="C5" s="608"/>
      <c r="D5" s="608"/>
      <c r="E5" s="608"/>
      <c r="F5" s="608"/>
      <c r="G5" s="608"/>
      <c r="H5" s="608"/>
      <c r="I5" s="608"/>
      <c r="J5" s="608"/>
    </row>
    <row r="6" spans="1:13" ht="15.6" customHeight="1" x14ac:dyDescent="0.25">
      <c r="A6" s="608" t="s">
        <v>265</v>
      </c>
      <c r="B6" s="608"/>
      <c r="C6" s="608"/>
      <c r="D6" s="608"/>
      <c r="E6" s="608"/>
      <c r="F6" s="608"/>
      <c r="G6" s="608"/>
      <c r="H6" s="608"/>
      <c r="I6" s="608"/>
      <c r="J6" s="608"/>
    </row>
    <row r="7" spans="1:13" ht="15.6" customHeight="1" x14ac:dyDescent="0.25">
      <c r="A7" s="608" t="s">
        <v>677</v>
      </c>
      <c r="B7" s="608"/>
      <c r="C7" s="608"/>
      <c r="D7" s="608"/>
      <c r="E7" s="608"/>
      <c r="F7" s="608"/>
      <c r="G7" s="608"/>
      <c r="H7" s="608"/>
      <c r="I7" s="608"/>
      <c r="J7" s="608"/>
    </row>
    <row r="8" spans="1:13" ht="15.6" customHeight="1" x14ac:dyDescent="0.25">
      <c r="A8" s="609" t="s">
        <v>697</v>
      </c>
      <c r="B8" s="609"/>
      <c r="C8" s="218"/>
      <c r="D8" s="218"/>
      <c r="E8" s="219">
        <v>2015</v>
      </c>
      <c r="F8" s="220"/>
      <c r="G8" s="218"/>
      <c r="H8" s="365"/>
      <c r="I8" s="610" t="s">
        <v>434</v>
      </c>
      <c r="J8" s="610"/>
    </row>
    <row r="9" spans="1:13" s="107" customFormat="1" ht="19.5" customHeight="1" x14ac:dyDescent="0.25">
      <c r="A9" s="464" t="s">
        <v>444</v>
      </c>
      <c r="B9" s="468" t="s">
        <v>211</v>
      </c>
      <c r="C9" s="599" t="s">
        <v>227</v>
      </c>
      <c r="D9" s="599"/>
      <c r="E9" s="611"/>
      <c r="F9" s="611" t="s">
        <v>228</v>
      </c>
      <c r="G9" s="599"/>
      <c r="H9" s="599"/>
      <c r="I9" s="459" t="s">
        <v>216</v>
      </c>
      <c r="J9" s="459"/>
    </row>
    <row r="10" spans="1:13" s="107" customFormat="1" ht="19.5" customHeight="1" x14ac:dyDescent="0.25">
      <c r="A10" s="465"/>
      <c r="B10" s="469"/>
      <c r="C10" s="589" t="s">
        <v>532</v>
      </c>
      <c r="D10" s="589"/>
      <c r="E10" s="589"/>
      <c r="F10" s="589" t="s">
        <v>229</v>
      </c>
      <c r="G10" s="589"/>
      <c r="H10" s="589"/>
      <c r="I10" s="471"/>
      <c r="J10" s="471"/>
    </row>
    <row r="11" spans="1:13" s="107" customFormat="1" ht="19.5" customHeight="1" x14ac:dyDescent="0.25">
      <c r="A11" s="465"/>
      <c r="B11" s="469"/>
      <c r="C11" s="366" t="s">
        <v>205</v>
      </c>
      <c r="D11" s="366" t="s">
        <v>116</v>
      </c>
      <c r="E11" s="366" t="s">
        <v>202</v>
      </c>
      <c r="F11" s="366" t="s">
        <v>205</v>
      </c>
      <c r="G11" s="366" t="s">
        <v>116</v>
      </c>
      <c r="H11" s="366" t="s">
        <v>202</v>
      </c>
      <c r="I11" s="471"/>
      <c r="J11" s="471"/>
    </row>
    <row r="12" spans="1:13" s="107" customFormat="1" ht="19.5" customHeight="1" x14ac:dyDescent="0.25">
      <c r="A12" s="466"/>
      <c r="B12" s="470"/>
      <c r="C12" s="361" t="s">
        <v>208</v>
      </c>
      <c r="D12" s="361" t="s">
        <v>226</v>
      </c>
      <c r="E12" s="361" t="s">
        <v>531</v>
      </c>
      <c r="F12" s="361" t="s">
        <v>208</v>
      </c>
      <c r="G12" s="361" t="s">
        <v>226</v>
      </c>
      <c r="H12" s="361" t="s">
        <v>531</v>
      </c>
      <c r="I12" s="472"/>
      <c r="J12" s="472"/>
    </row>
    <row r="13" spans="1:13" s="107" customFormat="1" ht="24.75" customHeight="1" x14ac:dyDescent="0.25">
      <c r="A13" s="273">
        <v>4511</v>
      </c>
      <c r="B13" s="267" t="s">
        <v>573</v>
      </c>
      <c r="C13" s="284">
        <f>SUM(D13:E13)</f>
        <v>984075</v>
      </c>
      <c r="D13" s="285">
        <v>966733</v>
      </c>
      <c r="E13" s="285">
        <v>17342</v>
      </c>
      <c r="F13" s="284">
        <f>SUM(G13:H13)</f>
        <v>10878</v>
      </c>
      <c r="G13" s="285">
        <v>10848</v>
      </c>
      <c r="H13" s="285">
        <v>30</v>
      </c>
      <c r="I13" s="499" t="s">
        <v>572</v>
      </c>
      <c r="J13" s="499"/>
    </row>
    <row r="14" spans="1:13" s="107" customFormat="1" ht="24.75" customHeight="1" x14ac:dyDescent="0.25">
      <c r="A14" s="271">
        <v>4512</v>
      </c>
      <c r="B14" s="109" t="s">
        <v>574</v>
      </c>
      <c r="C14" s="286">
        <f>SUM(D14:E14)</f>
        <v>67591</v>
      </c>
      <c r="D14" s="287">
        <v>63656</v>
      </c>
      <c r="E14" s="287">
        <v>3935</v>
      </c>
      <c r="F14" s="286">
        <f>SUM(G14:H14)</f>
        <v>1066</v>
      </c>
      <c r="G14" s="287">
        <v>1052</v>
      </c>
      <c r="H14" s="287">
        <v>14</v>
      </c>
      <c r="I14" s="493" t="s">
        <v>575</v>
      </c>
      <c r="J14" s="493"/>
    </row>
    <row r="15" spans="1:13" s="221" customFormat="1" ht="19.2" x14ac:dyDescent="0.25">
      <c r="A15" s="270">
        <v>4531</v>
      </c>
      <c r="B15" s="68" t="s">
        <v>576</v>
      </c>
      <c r="C15" s="288">
        <f>SUM(D15:E15)</f>
        <v>163594</v>
      </c>
      <c r="D15" s="289">
        <v>153965</v>
      </c>
      <c r="E15" s="289">
        <v>9629</v>
      </c>
      <c r="F15" s="288">
        <f>SUM(G15:H15)</f>
        <v>3562</v>
      </c>
      <c r="G15" s="289">
        <v>3522</v>
      </c>
      <c r="H15" s="289">
        <v>40</v>
      </c>
      <c r="I15" s="494" t="s">
        <v>622</v>
      </c>
      <c r="J15" s="494"/>
    </row>
    <row r="16" spans="1:13" s="221" customFormat="1" x14ac:dyDescent="0.25">
      <c r="A16" s="271">
        <v>4532</v>
      </c>
      <c r="B16" s="109" t="s">
        <v>577</v>
      </c>
      <c r="C16" s="286">
        <f t="shared" ref="C16:C60" si="0">SUM(D16:E16)</f>
        <v>1265</v>
      </c>
      <c r="D16" s="287">
        <v>1265</v>
      </c>
      <c r="E16" s="287">
        <v>0</v>
      </c>
      <c r="F16" s="286">
        <f t="shared" ref="F16:F65" si="1">SUM(G16:H16)</f>
        <v>47</v>
      </c>
      <c r="G16" s="287">
        <v>45</v>
      </c>
      <c r="H16" s="287">
        <v>2</v>
      </c>
      <c r="I16" s="493" t="s">
        <v>621</v>
      </c>
      <c r="J16" s="493"/>
    </row>
    <row r="17" spans="1:10" s="221" customFormat="1" ht="19.2" x14ac:dyDescent="0.25">
      <c r="A17" s="270">
        <v>4539</v>
      </c>
      <c r="B17" s="68" t="s">
        <v>578</v>
      </c>
      <c r="C17" s="288">
        <f t="shared" si="0"/>
        <v>763</v>
      </c>
      <c r="D17" s="289">
        <v>763</v>
      </c>
      <c r="E17" s="289">
        <v>0</v>
      </c>
      <c r="F17" s="288">
        <f t="shared" si="1"/>
        <v>24</v>
      </c>
      <c r="G17" s="289">
        <v>24</v>
      </c>
      <c r="H17" s="289">
        <v>0</v>
      </c>
      <c r="I17" s="494" t="s">
        <v>620</v>
      </c>
      <c r="J17" s="494"/>
    </row>
    <row r="18" spans="1:10" s="221" customFormat="1" x14ac:dyDescent="0.25">
      <c r="A18" s="271">
        <v>4610</v>
      </c>
      <c r="B18" s="109" t="s">
        <v>553</v>
      </c>
      <c r="C18" s="286">
        <f t="shared" si="0"/>
        <v>29922</v>
      </c>
      <c r="D18" s="287">
        <v>28563</v>
      </c>
      <c r="E18" s="287">
        <v>1359</v>
      </c>
      <c r="F18" s="286">
        <f t="shared" si="1"/>
        <v>663</v>
      </c>
      <c r="G18" s="287">
        <v>646</v>
      </c>
      <c r="H18" s="287">
        <v>17</v>
      </c>
      <c r="I18" s="493" t="s">
        <v>562</v>
      </c>
      <c r="J18" s="493"/>
    </row>
    <row r="19" spans="1:10" s="221" customFormat="1" x14ac:dyDescent="0.25">
      <c r="A19" s="270">
        <v>4620</v>
      </c>
      <c r="B19" s="68" t="s">
        <v>579</v>
      </c>
      <c r="C19" s="288">
        <f t="shared" si="0"/>
        <v>96451</v>
      </c>
      <c r="D19" s="289">
        <v>87356</v>
      </c>
      <c r="E19" s="289">
        <v>9095</v>
      </c>
      <c r="F19" s="288">
        <f t="shared" si="1"/>
        <v>1871</v>
      </c>
      <c r="G19" s="289">
        <v>1849</v>
      </c>
      <c r="H19" s="289">
        <v>22</v>
      </c>
      <c r="I19" s="494" t="s">
        <v>619</v>
      </c>
      <c r="J19" s="494"/>
    </row>
    <row r="20" spans="1:10" s="221" customFormat="1" x14ac:dyDescent="0.25">
      <c r="A20" s="271">
        <v>4631</v>
      </c>
      <c r="B20" s="109" t="s">
        <v>554</v>
      </c>
      <c r="C20" s="286">
        <f t="shared" si="0"/>
        <v>14859</v>
      </c>
      <c r="D20" s="287">
        <v>14859</v>
      </c>
      <c r="E20" s="287">
        <v>0</v>
      </c>
      <c r="F20" s="286">
        <f t="shared" si="1"/>
        <v>362</v>
      </c>
      <c r="G20" s="287">
        <v>361</v>
      </c>
      <c r="H20" s="287">
        <v>1</v>
      </c>
      <c r="I20" s="493" t="s">
        <v>563</v>
      </c>
      <c r="J20" s="493"/>
    </row>
    <row r="21" spans="1:10" s="221" customFormat="1" x14ac:dyDescent="0.25">
      <c r="A21" s="270">
        <v>4632</v>
      </c>
      <c r="B21" s="68" t="s">
        <v>623</v>
      </c>
      <c r="C21" s="288">
        <f t="shared" si="0"/>
        <v>355507</v>
      </c>
      <c r="D21" s="289">
        <v>351886</v>
      </c>
      <c r="E21" s="289">
        <v>3621</v>
      </c>
      <c r="F21" s="288">
        <f t="shared" si="1"/>
        <v>9247</v>
      </c>
      <c r="G21" s="289">
        <v>9233</v>
      </c>
      <c r="H21" s="289">
        <v>14</v>
      </c>
      <c r="I21" s="494" t="s">
        <v>618</v>
      </c>
      <c r="J21" s="494"/>
    </row>
    <row r="22" spans="1:10" s="221" customFormat="1" ht="27" customHeight="1" x14ac:dyDescent="0.25">
      <c r="A22" s="271">
        <v>4641</v>
      </c>
      <c r="B22" s="109" t="s">
        <v>624</v>
      </c>
      <c r="C22" s="286">
        <f t="shared" si="0"/>
        <v>57496</v>
      </c>
      <c r="D22" s="287">
        <v>57496</v>
      </c>
      <c r="E22" s="287">
        <v>0</v>
      </c>
      <c r="F22" s="286">
        <f t="shared" si="1"/>
        <v>855</v>
      </c>
      <c r="G22" s="287">
        <v>855</v>
      </c>
      <c r="H22" s="287">
        <v>0</v>
      </c>
      <c r="I22" s="493" t="s">
        <v>617</v>
      </c>
      <c r="J22" s="493"/>
    </row>
    <row r="23" spans="1:10" s="221" customFormat="1" ht="27" customHeight="1" x14ac:dyDescent="0.25">
      <c r="A23" s="270">
        <v>4647</v>
      </c>
      <c r="B23" s="68" t="s">
        <v>625</v>
      </c>
      <c r="C23" s="288">
        <f t="shared" si="0"/>
        <v>98006</v>
      </c>
      <c r="D23" s="289">
        <v>96085</v>
      </c>
      <c r="E23" s="289">
        <v>1921</v>
      </c>
      <c r="F23" s="288">
        <f t="shared" si="1"/>
        <v>1077</v>
      </c>
      <c r="G23" s="289">
        <v>1067</v>
      </c>
      <c r="H23" s="289">
        <v>10</v>
      </c>
      <c r="I23" s="494" t="s">
        <v>616</v>
      </c>
      <c r="J23" s="494"/>
    </row>
    <row r="24" spans="1:10" s="221" customFormat="1" ht="38.4" x14ac:dyDescent="0.25">
      <c r="A24" s="271">
        <v>4648</v>
      </c>
      <c r="B24" s="109" t="s">
        <v>626</v>
      </c>
      <c r="C24" s="286">
        <f t="shared" si="0"/>
        <v>89353</v>
      </c>
      <c r="D24" s="287">
        <v>86688</v>
      </c>
      <c r="E24" s="287">
        <v>2665</v>
      </c>
      <c r="F24" s="286">
        <f t="shared" si="1"/>
        <v>1605</v>
      </c>
      <c r="G24" s="287">
        <v>1601</v>
      </c>
      <c r="H24" s="287">
        <v>4</v>
      </c>
      <c r="I24" s="493" t="s">
        <v>615</v>
      </c>
      <c r="J24" s="493"/>
    </row>
    <row r="25" spans="1:10" s="221" customFormat="1" ht="19.2" x14ac:dyDescent="0.25">
      <c r="A25" s="270">
        <v>4651</v>
      </c>
      <c r="B25" s="68" t="s">
        <v>627</v>
      </c>
      <c r="C25" s="288">
        <f t="shared" si="0"/>
        <v>4618</v>
      </c>
      <c r="D25" s="289">
        <v>4618</v>
      </c>
      <c r="E25" s="289">
        <v>0</v>
      </c>
      <c r="F25" s="288">
        <f t="shared" si="1"/>
        <v>101</v>
      </c>
      <c r="G25" s="289">
        <v>100</v>
      </c>
      <c r="H25" s="289">
        <v>1</v>
      </c>
      <c r="I25" s="494" t="s">
        <v>614</v>
      </c>
      <c r="J25" s="494"/>
    </row>
    <row r="26" spans="1:10" s="221" customFormat="1" ht="19.2" x14ac:dyDescent="0.25">
      <c r="A26" s="271">
        <v>4652</v>
      </c>
      <c r="B26" s="109" t="s">
        <v>628</v>
      </c>
      <c r="C26" s="286">
        <f t="shared" si="0"/>
        <v>19753</v>
      </c>
      <c r="D26" s="287">
        <v>19753</v>
      </c>
      <c r="E26" s="287">
        <v>0</v>
      </c>
      <c r="F26" s="286">
        <f t="shared" si="1"/>
        <v>491</v>
      </c>
      <c r="G26" s="287">
        <v>479</v>
      </c>
      <c r="H26" s="287">
        <v>12</v>
      </c>
      <c r="I26" s="493" t="s">
        <v>613</v>
      </c>
      <c r="J26" s="493"/>
    </row>
    <row r="27" spans="1:10" s="221" customFormat="1" x14ac:dyDescent="0.25">
      <c r="A27" s="270">
        <v>4653</v>
      </c>
      <c r="B27" s="68" t="s">
        <v>629</v>
      </c>
      <c r="C27" s="288">
        <f t="shared" si="0"/>
        <v>12025</v>
      </c>
      <c r="D27" s="289">
        <v>12025</v>
      </c>
      <c r="E27" s="289">
        <v>0</v>
      </c>
      <c r="F27" s="288">
        <f t="shared" si="1"/>
        <v>234</v>
      </c>
      <c r="G27" s="289">
        <v>232</v>
      </c>
      <c r="H27" s="289">
        <v>2</v>
      </c>
      <c r="I27" s="494" t="s">
        <v>612</v>
      </c>
      <c r="J27" s="494"/>
    </row>
    <row r="28" spans="1:10" s="221" customFormat="1" x14ac:dyDescent="0.25">
      <c r="A28" s="271">
        <v>4659</v>
      </c>
      <c r="B28" s="109" t="s">
        <v>630</v>
      </c>
      <c r="C28" s="286">
        <f t="shared" si="0"/>
        <v>1663053</v>
      </c>
      <c r="D28" s="287">
        <v>1656433</v>
      </c>
      <c r="E28" s="287">
        <v>6620</v>
      </c>
      <c r="F28" s="286">
        <f t="shared" si="1"/>
        <v>4478</v>
      </c>
      <c r="G28" s="287">
        <v>4451</v>
      </c>
      <c r="H28" s="287">
        <v>27</v>
      </c>
      <c r="I28" s="493" t="s">
        <v>564</v>
      </c>
      <c r="J28" s="493"/>
    </row>
    <row r="29" spans="1:10" s="221" customFormat="1" x14ac:dyDescent="0.25">
      <c r="A29" s="270">
        <v>4661</v>
      </c>
      <c r="B29" s="68" t="s">
        <v>631</v>
      </c>
      <c r="C29" s="288">
        <f t="shared" si="0"/>
        <v>12737</v>
      </c>
      <c r="D29" s="289">
        <v>11862</v>
      </c>
      <c r="E29" s="289">
        <v>875</v>
      </c>
      <c r="F29" s="288">
        <f t="shared" si="1"/>
        <v>350</v>
      </c>
      <c r="G29" s="289">
        <v>346</v>
      </c>
      <c r="H29" s="289">
        <v>4</v>
      </c>
      <c r="I29" s="494" t="s">
        <v>611</v>
      </c>
      <c r="J29" s="494"/>
    </row>
    <row r="30" spans="1:10" s="221" customFormat="1" x14ac:dyDescent="0.25">
      <c r="A30" s="271">
        <v>4662</v>
      </c>
      <c r="B30" s="109" t="s">
        <v>555</v>
      </c>
      <c r="C30" s="286">
        <f t="shared" si="0"/>
        <v>1161</v>
      </c>
      <c r="D30" s="287">
        <v>1161</v>
      </c>
      <c r="E30" s="287">
        <v>0</v>
      </c>
      <c r="F30" s="286">
        <f t="shared" si="1"/>
        <v>57</v>
      </c>
      <c r="G30" s="287">
        <v>57</v>
      </c>
      <c r="H30" s="287">
        <v>0</v>
      </c>
      <c r="I30" s="493" t="s">
        <v>565</v>
      </c>
      <c r="J30" s="493"/>
    </row>
    <row r="31" spans="1:10" s="221" customFormat="1" ht="19.2" x14ac:dyDescent="0.25">
      <c r="A31" s="270">
        <v>4663</v>
      </c>
      <c r="B31" s="68" t="s">
        <v>632</v>
      </c>
      <c r="C31" s="288">
        <f t="shared" si="0"/>
        <v>276336</v>
      </c>
      <c r="D31" s="289">
        <v>271058</v>
      </c>
      <c r="E31" s="289">
        <v>5278</v>
      </c>
      <c r="F31" s="288">
        <f t="shared" si="1"/>
        <v>5661</v>
      </c>
      <c r="G31" s="289">
        <v>5596</v>
      </c>
      <c r="H31" s="289">
        <v>65</v>
      </c>
      <c r="I31" s="494" t="s">
        <v>610</v>
      </c>
      <c r="J31" s="494"/>
    </row>
    <row r="32" spans="1:10" s="221" customFormat="1" x14ac:dyDescent="0.25">
      <c r="A32" s="272">
        <v>4690</v>
      </c>
      <c r="B32" s="264" t="s">
        <v>556</v>
      </c>
      <c r="C32" s="118">
        <f t="shared" si="0"/>
        <v>37994</v>
      </c>
      <c r="D32" s="290">
        <v>37330</v>
      </c>
      <c r="E32" s="290">
        <v>664</v>
      </c>
      <c r="F32" s="118">
        <f t="shared" si="1"/>
        <v>588</v>
      </c>
      <c r="G32" s="290">
        <v>584</v>
      </c>
      <c r="H32" s="290">
        <v>4</v>
      </c>
      <c r="I32" s="498" t="s">
        <v>566</v>
      </c>
      <c r="J32" s="498"/>
    </row>
    <row r="33" spans="1:10" s="221" customFormat="1" x14ac:dyDescent="0.25">
      <c r="A33" s="270">
        <v>4691</v>
      </c>
      <c r="B33" s="68" t="s">
        <v>633</v>
      </c>
      <c r="C33" s="288">
        <f t="shared" si="0"/>
        <v>76094</v>
      </c>
      <c r="D33" s="289">
        <v>76094</v>
      </c>
      <c r="E33" s="289">
        <v>0</v>
      </c>
      <c r="F33" s="288">
        <f t="shared" si="1"/>
        <v>1077</v>
      </c>
      <c r="G33" s="289">
        <v>1076</v>
      </c>
      <c r="H33" s="289">
        <v>1</v>
      </c>
      <c r="I33" s="494" t="s">
        <v>609</v>
      </c>
      <c r="J33" s="494"/>
    </row>
    <row r="34" spans="1:10" s="221" customFormat="1" ht="19.2" x14ac:dyDescent="0.25">
      <c r="A34" s="271">
        <v>4692</v>
      </c>
      <c r="B34" s="109" t="s">
        <v>634</v>
      </c>
      <c r="C34" s="286">
        <f t="shared" si="0"/>
        <v>36331</v>
      </c>
      <c r="D34" s="287">
        <v>35451</v>
      </c>
      <c r="E34" s="287">
        <v>880</v>
      </c>
      <c r="F34" s="286">
        <f t="shared" si="1"/>
        <v>554</v>
      </c>
      <c r="G34" s="287">
        <v>552</v>
      </c>
      <c r="H34" s="287">
        <v>2</v>
      </c>
      <c r="I34" s="493" t="s">
        <v>608</v>
      </c>
      <c r="J34" s="493"/>
    </row>
    <row r="35" spans="1:10" s="221" customFormat="1" x14ac:dyDescent="0.25">
      <c r="A35" s="270">
        <v>4712</v>
      </c>
      <c r="B35" s="68" t="s">
        <v>557</v>
      </c>
      <c r="C35" s="288">
        <f t="shared" si="0"/>
        <v>570011</v>
      </c>
      <c r="D35" s="289">
        <v>555747</v>
      </c>
      <c r="E35" s="289">
        <v>14264</v>
      </c>
      <c r="F35" s="288">
        <v>12993</v>
      </c>
      <c r="G35" s="289">
        <v>12941</v>
      </c>
      <c r="H35" s="289">
        <v>52</v>
      </c>
      <c r="I35" s="494" t="s">
        <v>567</v>
      </c>
      <c r="J35" s="494"/>
    </row>
    <row r="36" spans="1:10" s="221" customFormat="1" x14ac:dyDescent="0.25">
      <c r="A36" s="271">
        <v>4714</v>
      </c>
      <c r="B36" s="109" t="s">
        <v>558</v>
      </c>
      <c r="C36" s="286">
        <f t="shared" si="0"/>
        <v>173616</v>
      </c>
      <c r="D36" s="287">
        <v>172539</v>
      </c>
      <c r="E36" s="287">
        <v>1077</v>
      </c>
      <c r="F36" s="286">
        <f t="shared" si="1"/>
        <v>6332</v>
      </c>
      <c r="G36" s="287">
        <v>6307</v>
      </c>
      <c r="H36" s="287">
        <v>25</v>
      </c>
      <c r="I36" s="493" t="s">
        <v>568</v>
      </c>
      <c r="J36" s="493"/>
    </row>
    <row r="37" spans="1:10" s="221" customFormat="1" x14ac:dyDescent="0.25">
      <c r="A37" s="270">
        <v>4719</v>
      </c>
      <c r="B37" s="68" t="s">
        <v>659</v>
      </c>
      <c r="C37" s="288">
        <f t="shared" si="0"/>
        <v>292428</v>
      </c>
      <c r="D37" s="289">
        <v>292250</v>
      </c>
      <c r="E37" s="289">
        <v>178</v>
      </c>
      <c r="F37" s="288">
        <f t="shared" si="1"/>
        <v>4268</v>
      </c>
      <c r="G37" s="289">
        <v>4266</v>
      </c>
      <c r="H37" s="289">
        <v>2</v>
      </c>
      <c r="I37" s="494" t="s">
        <v>607</v>
      </c>
      <c r="J37" s="494"/>
    </row>
    <row r="38" spans="1:10" s="221" customFormat="1" x14ac:dyDescent="0.25">
      <c r="A38" s="271">
        <v>4720</v>
      </c>
      <c r="B38" s="109" t="s">
        <v>636</v>
      </c>
      <c r="C38" s="286">
        <f t="shared" si="0"/>
        <v>42449</v>
      </c>
      <c r="D38" s="287">
        <v>42449</v>
      </c>
      <c r="E38" s="287">
        <v>0</v>
      </c>
      <c r="F38" s="286">
        <f t="shared" si="1"/>
        <v>1291</v>
      </c>
      <c r="G38" s="287">
        <v>1285</v>
      </c>
      <c r="H38" s="287">
        <v>6</v>
      </c>
      <c r="I38" s="485" t="s">
        <v>606</v>
      </c>
      <c r="J38" s="486"/>
    </row>
    <row r="39" spans="1:10" s="221" customFormat="1" x14ac:dyDescent="0.25">
      <c r="A39" s="270">
        <v>4722</v>
      </c>
      <c r="B39" s="68" t="s">
        <v>646</v>
      </c>
      <c r="C39" s="288">
        <f t="shared" si="0"/>
        <v>85800</v>
      </c>
      <c r="D39" s="289">
        <v>85800</v>
      </c>
      <c r="E39" s="289">
        <v>0</v>
      </c>
      <c r="F39" s="288">
        <f t="shared" si="1"/>
        <v>2146</v>
      </c>
      <c r="G39" s="289">
        <v>2146</v>
      </c>
      <c r="H39" s="289">
        <v>0</v>
      </c>
      <c r="I39" s="494" t="s">
        <v>605</v>
      </c>
      <c r="J39" s="494"/>
    </row>
    <row r="40" spans="1:10" s="221" customFormat="1" x14ac:dyDescent="0.25">
      <c r="A40" s="271">
        <v>4723</v>
      </c>
      <c r="B40" s="109" t="s">
        <v>645</v>
      </c>
      <c r="C40" s="286">
        <f t="shared" si="0"/>
        <v>770</v>
      </c>
      <c r="D40" s="287">
        <v>770</v>
      </c>
      <c r="E40" s="287">
        <v>0</v>
      </c>
      <c r="F40" s="286">
        <f t="shared" si="1"/>
        <v>22</v>
      </c>
      <c r="G40" s="287">
        <v>22</v>
      </c>
      <c r="H40" s="287">
        <v>0</v>
      </c>
      <c r="I40" s="493" t="s">
        <v>604</v>
      </c>
      <c r="J40" s="493"/>
    </row>
    <row r="41" spans="1:10" s="221" customFormat="1" x14ac:dyDescent="0.25">
      <c r="A41" s="270">
        <v>4724</v>
      </c>
      <c r="B41" s="68" t="s">
        <v>644</v>
      </c>
      <c r="C41" s="288">
        <f t="shared" si="0"/>
        <v>3175</v>
      </c>
      <c r="D41" s="289">
        <v>3175</v>
      </c>
      <c r="E41" s="289">
        <v>0</v>
      </c>
      <c r="F41" s="288">
        <f t="shared" si="1"/>
        <v>98</v>
      </c>
      <c r="G41" s="289">
        <v>98</v>
      </c>
      <c r="H41" s="289">
        <v>0</v>
      </c>
      <c r="I41" s="494" t="s">
        <v>603</v>
      </c>
      <c r="J41" s="494"/>
    </row>
    <row r="42" spans="1:10" s="221" customFormat="1" x14ac:dyDescent="0.25">
      <c r="A42" s="271">
        <v>4725</v>
      </c>
      <c r="B42" s="109" t="s">
        <v>643</v>
      </c>
      <c r="C42" s="286">
        <f t="shared" si="0"/>
        <v>4100</v>
      </c>
      <c r="D42" s="287">
        <v>4100</v>
      </c>
      <c r="E42" s="287">
        <v>0</v>
      </c>
      <c r="F42" s="286">
        <f t="shared" si="1"/>
        <v>119</v>
      </c>
      <c r="G42" s="287">
        <v>119</v>
      </c>
      <c r="H42" s="287">
        <v>0</v>
      </c>
      <c r="I42" s="493" t="s">
        <v>602</v>
      </c>
      <c r="J42" s="493"/>
    </row>
    <row r="43" spans="1:10" s="221" customFormat="1" x14ac:dyDescent="0.25">
      <c r="A43" s="270">
        <v>4726</v>
      </c>
      <c r="B43" s="68" t="s">
        <v>559</v>
      </c>
      <c r="C43" s="288">
        <f t="shared" si="0"/>
        <v>49434</v>
      </c>
      <c r="D43" s="289">
        <v>48333</v>
      </c>
      <c r="E43" s="289">
        <v>1101</v>
      </c>
      <c r="F43" s="288">
        <f t="shared" si="1"/>
        <v>1008</v>
      </c>
      <c r="G43" s="289">
        <v>994</v>
      </c>
      <c r="H43" s="289">
        <v>14</v>
      </c>
      <c r="I43" s="494" t="s">
        <v>569</v>
      </c>
      <c r="J43" s="494"/>
    </row>
    <row r="44" spans="1:10" s="221" customFormat="1" x14ac:dyDescent="0.25">
      <c r="A44" s="271">
        <v>4727</v>
      </c>
      <c r="B44" s="109" t="s">
        <v>642</v>
      </c>
      <c r="C44" s="286">
        <f t="shared" si="0"/>
        <v>4362</v>
      </c>
      <c r="D44" s="287">
        <v>4362</v>
      </c>
      <c r="E44" s="287">
        <v>0</v>
      </c>
      <c r="F44" s="286">
        <f t="shared" si="1"/>
        <v>158</v>
      </c>
      <c r="G44" s="287">
        <v>157</v>
      </c>
      <c r="H44" s="287">
        <v>1</v>
      </c>
      <c r="I44" s="493" t="s">
        <v>601</v>
      </c>
      <c r="J44" s="493"/>
    </row>
    <row r="45" spans="1:10" s="221" customFormat="1" x14ac:dyDescent="0.25">
      <c r="A45" s="270">
        <v>4728</v>
      </c>
      <c r="B45" s="68" t="s">
        <v>647</v>
      </c>
      <c r="C45" s="288">
        <f t="shared" si="0"/>
        <v>830</v>
      </c>
      <c r="D45" s="289">
        <v>830</v>
      </c>
      <c r="E45" s="289">
        <v>0</v>
      </c>
      <c r="F45" s="288">
        <f t="shared" si="1"/>
        <v>31</v>
      </c>
      <c r="G45" s="289">
        <v>31</v>
      </c>
      <c r="H45" s="289">
        <v>0</v>
      </c>
      <c r="I45" s="494" t="s">
        <v>600</v>
      </c>
      <c r="J45" s="494"/>
    </row>
    <row r="46" spans="1:10" s="221" customFormat="1" x14ac:dyDescent="0.25">
      <c r="A46" s="271">
        <v>4729</v>
      </c>
      <c r="B46" s="109" t="s">
        <v>656</v>
      </c>
      <c r="C46" s="286">
        <f t="shared" si="0"/>
        <v>8563</v>
      </c>
      <c r="D46" s="287">
        <v>8563</v>
      </c>
      <c r="E46" s="287">
        <v>0</v>
      </c>
      <c r="F46" s="286">
        <f t="shared" si="1"/>
        <v>183</v>
      </c>
      <c r="G46" s="287">
        <v>183</v>
      </c>
      <c r="H46" s="287">
        <v>0</v>
      </c>
      <c r="I46" s="493" t="s">
        <v>658</v>
      </c>
      <c r="J46" s="493"/>
    </row>
    <row r="47" spans="1:10" s="221" customFormat="1" x14ac:dyDescent="0.25">
      <c r="A47" s="270">
        <v>4730</v>
      </c>
      <c r="B47" s="68" t="s">
        <v>641</v>
      </c>
      <c r="C47" s="288">
        <f t="shared" si="0"/>
        <v>497366</v>
      </c>
      <c r="D47" s="289">
        <v>415067</v>
      </c>
      <c r="E47" s="289">
        <v>82299</v>
      </c>
      <c r="F47" s="288">
        <f t="shared" si="1"/>
        <v>5483</v>
      </c>
      <c r="G47" s="289">
        <v>5263</v>
      </c>
      <c r="H47" s="289">
        <v>220</v>
      </c>
      <c r="I47" s="494" t="s">
        <v>599</v>
      </c>
      <c r="J47" s="494"/>
    </row>
    <row r="48" spans="1:10" s="107" customFormat="1" ht="25.5" customHeight="1" x14ac:dyDescent="0.25">
      <c r="A48" s="271">
        <v>4741</v>
      </c>
      <c r="B48" s="109" t="s">
        <v>648</v>
      </c>
      <c r="C48" s="286">
        <f t="shared" si="0"/>
        <v>242958</v>
      </c>
      <c r="D48" s="287">
        <v>239874</v>
      </c>
      <c r="E48" s="287">
        <v>3084</v>
      </c>
      <c r="F48" s="286">
        <f t="shared" si="1"/>
        <v>2855</v>
      </c>
      <c r="G48" s="287">
        <v>2830</v>
      </c>
      <c r="H48" s="287">
        <v>25</v>
      </c>
      <c r="I48" s="493" t="s">
        <v>598</v>
      </c>
      <c r="J48" s="493"/>
    </row>
    <row r="49" spans="1:10" s="107" customFormat="1" ht="25.5" customHeight="1" x14ac:dyDescent="0.25">
      <c r="A49" s="271">
        <v>4742</v>
      </c>
      <c r="B49" s="109" t="s">
        <v>781</v>
      </c>
      <c r="C49" s="286">
        <f t="shared" si="0"/>
        <v>333</v>
      </c>
      <c r="D49" s="287">
        <v>333</v>
      </c>
      <c r="E49" s="287">
        <v>0</v>
      </c>
      <c r="F49" s="286">
        <f t="shared" si="1"/>
        <v>10</v>
      </c>
      <c r="G49" s="287">
        <v>10</v>
      </c>
      <c r="H49" s="287">
        <v>0</v>
      </c>
      <c r="I49" s="485" t="s">
        <v>780</v>
      </c>
      <c r="J49" s="486"/>
    </row>
    <row r="50" spans="1:10" ht="25.5" customHeight="1" x14ac:dyDescent="0.25">
      <c r="A50" s="270">
        <v>4751</v>
      </c>
      <c r="B50" s="68" t="s">
        <v>640</v>
      </c>
      <c r="C50" s="288">
        <f t="shared" si="0"/>
        <v>239444</v>
      </c>
      <c r="D50" s="289">
        <v>238814</v>
      </c>
      <c r="E50" s="289">
        <v>630</v>
      </c>
      <c r="F50" s="288">
        <f t="shared" si="1"/>
        <v>5927</v>
      </c>
      <c r="G50" s="289">
        <v>5913</v>
      </c>
      <c r="H50" s="289">
        <v>14</v>
      </c>
      <c r="I50" s="494" t="s">
        <v>597</v>
      </c>
      <c r="J50" s="494"/>
    </row>
    <row r="51" spans="1:10" ht="28.8" x14ac:dyDescent="0.25">
      <c r="A51" s="271">
        <v>4752</v>
      </c>
      <c r="B51" s="109" t="s">
        <v>639</v>
      </c>
      <c r="C51" s="286">
        <f t="shared" si="0"/>
        <v>945555</v>
      </c>
      <c r="D51" s="287">
        <v>929031</v>
      </c>
      <c r="E51" s="287">
        <v>16524</v>
      </c>
      <c r="F51" s="286">
        <f t="shared" si="1"/>
        <v>19364</v>
      </c>
      <c r="G51" s="287">
        <v>19257</v>
      </c>
      <c r="H51" s="287">
        <v>107</v>
      </c>
      <c r="I51" s="493" t="s">
        <v>596</v>
      </c>
      <c r="J51" s="493"/>
    </row>
    <row r="52" spans="1:10" ht="19.2" x14ac:dyDescent="0.25">
      <c r="A52" s="270">
        <v>4753</v>
      </c>
      <c r="B52" s="68" t="s">
        <v>638</v>
      </c>
      <c r="C52" s="288">
        <f t="shared" si="0"/>
        <v>36334</v>
      </c>
      <c r="D52" s="289">
        <v>34354</v>
      </c>
      <c r="E52" s="289">
        <v>1980</v>
      </c>
      <c r="F52" s="288">
        <f t="shared" si="1"/>
        <v>770</v>
      </c>
      <c r="G52" s="289">
        <v>758</v>
      </c>
      <c r="H52" s="289">
        <v>12</v>
      </c>
      <c r="I52" s="494" t="s">
        <v>595</v>
      </c>
      <c r="J52" s="494"/>
    </row>
    <row r="53" spans="1:10" x14ac:dyDescent="0.25">
      <c r="A53" s="272">
        <v>4754</v>
      </c>
      <c r="B53" s="264" t="s">
        <v>560</v>
      </c>
      <c r="C53" s="118">
        <f t="shared" si="0"/>
        <v>243181</v>
      </c>
      <c r="D53" s="290">
        <v>240855</v>
      </c>
      <c r="E53" s="290">
        <v>2326</v>
      </c>
      <c r="F53" s="118">
        <f t="shared" si="1"/>
        <v>4094</v>
      </c>
      <c r="G53" s="290">
        <v>4086</v>
      </c>
      <c r="H53" s="290">
        <v>8</v>
      </c>
      <c r="I53" s="498" t="s">
        <v>570</v>
      </c>
      <c r="J53" s="498"/>
    </row>
    <row r="54" spans="1:10" ht="19.2" x14ac:dyDescent="0.25">
      <c r="A54" s="270">
        <v>4755</v>
      </c>
      <c r="B54" s="68" t="s">
        <v>655</v>
      </c>
      <c r="C54" s="288">
        <f t="shared" si="0"/>
        <v>405689</v>
      </c>
      <c r="D54" s="289">
        <v>387331</v>
      </c>
      <c r="E54" s="289">
        <v>18358</v>
      </c>
      <c r="F54" s="288">
        <f t="shared" si="1"/>
        <v>7665</v>
      </c>
      <c r="G54" s="289">
        <v>7623</v>
      </c>
      <c r="H54" s="289">
        <v>42</v>
      </c>
      <c r="I54" s="494" t="s">
        <v>594</v>
      </c>
      <c r="J54" s="494"/>
    </row>
    <row r="55" spans="1:10" x14ac:dyDescent="0.25">
      <c r="A55" s="271">
        <v>4756</v>
      </c>
      <c r="B55" s="109" t="s">
        <v>649</v>
      </c>
      <c r="C55" s="286">
        <f t="shared" si="0"/>
        <v>9672</v>
      </c>
      <c r="D55" s="287">
        <v>9672</v>
      </c>
      <c r="E55" s="287">
        <v>0</v>
      </c>
      <c r="F55" s="286">
        <f t="shared" si="1"/>
        <v>386</v>
      </c>
      <c r="G55" s="287">
        <v>386</v>
      </c>
      <c r="H55" s="287">
        <v>0</v>
      </c>
      <c r="I55" s="493" t="s">
        <v>593</v>
      </c>
      <c r="J55" s="493"/>
    </row>
    <row r="56" spans="1:10" ht="19.2" x14ac:dyDescent="0.25">
      <c r="A56" s="270">
        <v>4761</v>
      </c>
      <c r="B56" s="68" t="s">
        <v>650</v>
      </c>
      <c r="C56" s="288">
        <f t="shared" si="0"/>
        <v>52403</v>
      </c>
      <c r="D56" s="289">
        <v>52062</v>
      </c>
      <c r="E56" s="289">
        <v>341</v>
      </c>
      <c r="F56" s="288">
        <f t="shared" si="1"/>
        <v>1376</v>
      </c>
      <c r="G56" s="289">
        <v>1369</v>
      </c>
      <c r="H56" s="289">
        <v>7</v>
      </c>
      <c r="I56" s="494" t="s">
        <v>592</v>
      </c>
      <c r="J56" s="494"/>
    </row>
    <row r="57" spans="1:10" ht="14.25" hidden="1" customHeight="1" x14ac:dyDescent="0.25">
      <c r="A57" s="270"/>
      <c r="B57" s="68"/>
      <c r="C57" s="288"/>
      <c r="D57" s="289">
        <v>45877</v>
      </c>
      <c r="E57" s="289">
        <v>2232</v>
      </c>
      <c r="F57" s="288"/>
      <c r="G57" s="289">
        <v>823</v>
      </c>
      <c r="H57" s="289">
        <v>9</v>
      </c>
      <c r="I57" s="358"/>
      <c r="J57" s="358"/>
    </row>
    <row r="58" spans="1:10" ht="19.2" customHeight="1" x14ac:dyDescent="0.25">
      <c r="A58" s="271">
        <v>4764</v>
      </c>
      <c r="B58" s="109" t="s">
        <v>637</v>
      </c>
      <c r="C58" s="286">
        <f t="shared" si="0"/>
        <v>16777</v>
      </c>
      <c r="D58" s="287">
        <v>16068</v>
      </c>
      <c r="E58" s="287">
        <v>709</v>
      </c>
      <c r="F58" s="286">
        <f t="shared" si="1"/>
        <v>247</v>
      </c>
      <c r="G58" s="287">
        <v>243</v>
      </c>
      <c r="H58" s="287">
        <v>4</v>
      </c>
      <c r="I58" s="493" t="s">
        <v>589</v>
      </c>
      <c r="J58" s="493"/>
    </row>
    <row r="59" spans="1:10" ht="28.95" customHeight="1" x14ac:dyDescent="0.25">
      <c r="A59" s="270">
        <v>4771</v>
      </c>
      <c r="B59" s="68" t="s">
        <v>653</v>
      </c>
      <c r="C59" s="288">
        <f t="shared" si="0"/>
        <v>160842</v>
      </c>
      <c r="D59" s="289">
        <v>160077</v>
      </c>
      <c r="E59" s="289">
        <v>765</v>
      </c>
      <c r="F59" s="288">
        <v>3453</v>
      </c>
      <c r="G59" s="289">
        <v>3435</v>
      </c>
      <c r="H59" s="289">
        <v>18</v>
      </c>
      <c r="I59" s="494" t="s">
        <v>588</v>
      </c>
      <c r="J59" s="494"/>
    </row>
    <row r="60" spans="1:10" ht="19.2" customHeight="1" x14ac:dyDescent="0.25">
      <c r="A60" s="271">
        <v>4772</v>
      </c>
      <c r="B60" s="109" t="s">
        <v>654</v>
      </c>
      <c r="C60" s="286">
        <f t="shared" si="0"/>
        <v>138654</v>
      </c>
      <c r="D60" s="287">
        <v>138654</v>
      </c>
      <c r="E60" s="287">
        <v>0</v>
      </c>
      <c r="F60" s="286">
        <f t="shared" si="1"/>
        <v>1866</v>
      </c>
      <c r="G60" s="287">
        <v>1862</v>
      </c>
      <c r="H60" s="287">
        <v>4</v>
      </c>
      <c r="I60" s="493" t="s">
        <v>587</v>
      </c>
      <c r="J60" s="493"/>
    </row>
    <row r="61" spans="1:10" x14ac:dyDescent="0.25">
      <c r="A61" s="270">
        <v>4774</v>
      </c>
      <c r="B61" s="68" t="s">
        <v>561</v>
      </c>
      <c r="C61" s="288">
        <f>SUM(D61:E61)</f>
        <v>1563</v>
      </c>
      <c r="D61" s="289">
        <v>1563</v>
      </c>
      <c r="E61" s="289">
        <v>0</v>
      </c>
      <c r="F61" s="288">
        <f>SUM(G61:H61)</f>
        <v>92</v>
      </c>
      <c r="G61" s="289">
        <v>92</v>
      </c>
      <c r="H61" s="289">
        <v>0</v>
      </c>
      <c r="I61" s="494" t="s">
        <v>571</v>
      </c>
      <c r="J61" s="494"/>
    </row>
    <row r="62" spans="1:10" ht="19.2" customHeight="1" x14ac:dyDescent="0.25">
      <c r="A62" s="271">
        <v>4775</v>
      </c>
      <c r="B62" s="109" t="s">
        <v>583</v>
      </c>
      <c r="C62" s="286">
        <f t="shared" ref="C62:C65" si="2">SUM(D62:E62)</f>
        <v>157896</v>
      </c>
      <c r="D62" s="287">
        <v>148739</v>
      </c>
      <c r="E62" s="287">
        <v>9157</v>
      </c>
      <c r="F62" s="286">
        <f t="shared" si="1"/>
        <v>2571</v>
      </c>
      <c r="G62" s="287">
        <v>2544</v>
      </c>
      <c r="H62" s="287">
        <v>27</v>
      </c>
      <c r="I62" s="493" t="s">
        <v>586</v>
      </c>
      <c r="J62" s="493"/>
    </row>
    <row r="63" spans="1:10" ht="19.2" x14ac:dyDescent="0.25">
      <c r="A63" s="270">
        <v>4776</v>
      </c>
      <c r="B63" s="68" t="s">
        <v>582</v>
      </c>
      <c r="C63" s="288">
        <f t="shared" si="2"/>
        <v>22092</v>
      </c>
      <c r="D63" s="289">
        <v>21522</v>
      </c>
      <c r="E63" s="289">
        <v>570</v>
      </c>
      <c r="F63" s="288">
        <f t="shared" si="1"/>
        <v>764</v>
      </c>
      <c r="G63" s="289">
        <v>758</v>
      </c>
      <c r="H63" s="289">
        <v>6</v>
      </c>
      <c r="I63" s="494" t="s">
        <v>585</v>
      </c>
      <c r="J63" s="494"/>
    </row>
    <row r="64" spans="1:10" x14ac:dyDescent="0.25">
      <c r="A64" s="271">
        <v>4777</v>
      </c>
      <c r="B64" s="109" t="s">
        <v>581</v>
      </c>
      <c r="C64" s="286">
        <f t="shared" si="2"/>
        <v>14950</v>
      </c>
      <c r="D64" s="287">
        <v>14950</v>
      </c>
      <c r="E64" s="287">
        <v>0</v>
      </c>
      <c r="F64" s="286">
        <f t="shared" si="1"/>
        <v>180</v>
      </c>
      <c r="G64" s="287">
        <v>178</v>
      </c>
      <c r="H64" s="287">
        <v>2</v>
      </c>
      <c r="I64" s="493" t="s">
        <v>584</v>
      </c>
      <c r="J64" s="493"/>
    </row>
    <row r="65" spans="1:10" ht="19.2" customHeight="1" x14ac:dyDescent="0.25">
      <c r="A65" s="274">
        <v>4779</v>
      </c>
      <c r="B65" s="275" t="s">
        <v>580</v>
      </c>
      <c r="C65" s="121">
        <f t="shared" si="2"/>
        <v>116991</v>
      </c>
      <c r="D65" s="289">
        <v>116991</v>
      </c>
      <c r="E65" s="289">
        <v>0</v>
      </c>
      <c r="F65" s="121">
        <f t="shared" si="1"/>
        <v>1179</v>
      </c>
      <c r="G65" s="289">
        <v>1179</v>
      </c>
      <c r="H65" s="289">
        <v>0</v>
      </c>
      <c r="I65" s="607" t="s">
        <v>657</v>
      </c>
      <c r="J65" s="607"/>
    </row>
    <row r="66" spans="1:10" ht="25.5" customHeight="1" x14ac:dyDescent="0.25">
      <c r="A66" s="476" t="s">
        <v>208</v>
      </c>
      <c r="B66" s="476"/>
      <c r="C66" s="310">
        <f>SUM(D66:E66)</f>
        <v>8685331</v>
      </c>
      <c r="D66" s="310">
        <f>SUM(D13:D65)</f>
        <v>8465852</v>
      </c>
      <c r="E66" s="310">
        <f>SUM(E13:E65)</f>
        <v>219479</v>
      </c>
      <c r="F66" s="310">
        <f>SUM(G66:H66)</f>
        <v>132611</v>
      </c>
      <c r="G66" s="310">
        <f>SUM(G13:G65)</f>
        <v>131734</v>
      </c>
      <c r="H66" s="310">
        <f>SUM(H13:H65)</f>
        <v>877</v>
      </c>
      <c r="I66" s="477" t="s">
        <v>205</v>
      </c>
      <c r="J66" s="477"/>
    </row>
    <row r="67" spans="1:10" ht="21.6" customHeight="1" x14ac:dyDescent="0.25"/>
  </sheetData>
  <mergeCells count="70">
    <mergeCell ref="A6:J6"/>
    <mergeCell ref="A1:J1"/>
    <mergeCell ref="A2:J2"/>
    <mergeCell ref="A3:J3"/>
    <mergeCell ref="A4:J4"/>
    <mergeCell ref="A5:J5"/>
    <mergeCell ref="I18:J18"/>
    <mergeCell ref="A7:J7"/>
    <mergeCell ref="A8:B8"/>
    <mergeCell ref="I8:J8"/>
    <mergeCell ref="A9:A12"/>
    <mergeCell ref="B9:B12"/>
    <mergeCell ref="C9:E9"/>
    <mergeCell ref="F9:H9"/>
    <mergeCell ref="I9:J12"/>
    <mergeCell ref="C10:E10"/>
    <mergeCell ref="F10:H10"/>
    <mergeCell ref="I13:J13"/>
    <mergeCell ref="I14:J14"/>
    <mergeCell ref="I15:J15"/>
    <mergeCell ref="I16:J16"/>
    <mergeCell ref="I17:J17"/>
    <mergeCell ref="I30:J30"/>
    <mergeCell ref="I19:J19"/>
    <mergeCell ref="I20:J20"/>
    <mergeCell ref="I21:J21"/>
    <mergeCell ref="I22:J22"/>
    <mergeCell ref="I23:J23"/>
    <mergeCell ref="I24:J24"/>
    <mergeCell ref="I25:J25"/>
    <mergeCell ref="I26:J26"/>
    <mergeCell ref="I27:J27"/>
    <mergeCell ref="I28:J28"/>
    <mergeCell ref="I29:J29"/>
    <mergeCell ref="I42:J42"/>
    <mergeCell ref="I31:J31"/>
    <mergeCell ref="I32:J32"/>
    <mergeCell ref="I33:J33"/>
    <mergeCell ref="I34:J34"/>
    <mergeCell ref="I35:J35"/>
    <mergeCell ref="I36:J36"/>
    <mergeCell ref="I37:J37"/>
    <mergeCell ref="I38:J38"/>
    <mergeCell ref="I39:J39"/>
    <mergeCell ref="I40:J40"/>
    <mergeCell ref="I41:J41"/>
    <mergeCell ref="I54:J54"/>
    <mergeCell ref="I43:J43"/>
    <mergeCell ref="I44:J44"/>
    <mergeCell ref="I45:J45"/>
    <mergeCell ref="I46:J46"/>
    <mergeCell ref="I47:J47"/>
    <mergeCell ref="I48:J48"/>
    <mergeCell ref="I49:J49"/>
    <mergeCell ref="I50:J50"/>
    <mergeCell ref="I51:J51"/>
    <mergeCell ref="I52:J52"/>
    <mergeCell ref="I53:J53"/>
    <mergeCell ref="A66:B66"/>
    <mergeCell ref="I66:J66"/>
    <mergeCell ref="I55:J55"/>
    <mergeCell ref="I56:J56"/>
    <mergeCell ref="I58:J58"/>
    <mergeCell ref="I59:J59"/>
    <mergeCell ref="I60:J60"/>
    <mergeCell ref="I61:J61"/>
    <mergeCell ref="I62:J62"/>
    <mergeCell ref="I63:J63"/>
    <mergeCell ref="I64:J64"/>
    <mergeCell ref="I65:J65"/>
  </mergeCells>
  <printOptions horizontalCentered="1"/>
  <pageMargins left="0" right="0" top="0.39370078740157483" bottom="0" header="0.31496062992125984" footer="0.31496062992125984"/>
  <pageSetup paperSize="9" scale="90" orientation="landscape" r:id="rId1"/>
  <rowBreaks count="2" manualBreakCount="2">
    <brk id="32" max="9" man="1"/>
    <brk id="5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9"/>
  <sheetViews>
    <sheetView view="pageBreakPreview" topLeftCell="A46" zoomScaleNormal="100" zoomScaleSheetLayoutView="100" workbookViewId="0">
      <selection activeCell="A5" sqref="D5"/>
    </sheetView>
  </sheetViews>
  <sheetFormatPr defaultColWidth="9.09765625" defaultRowHeight="15" x14ac:dyDescent="0.25"/>
  <cols>
    <col min="1" max="1" width="5.59765625" style="5" customWidth="1"/>
    <col min="2" max="2" width="59.59765625" style="5" customWidth="1"/>
    <col min="3" max="3" width="9.09765625" style="5" customWidth="1"/>
    <col min="4" max="4" width="60.59765625" style="5" customWidth="1"/>
    <col min="5" max="5" width="5.59765625" style="44" customWidth="1"/>
    <col min="6" max="16384" width="9.09765625" style="5"/>
  </cols>
  <sheetData>
    <row r="1" spans="1:12" s="3" customFormat="1" ht="53.25" customHeight="1" x14ac:dyDescent="0.25">
      <c r="C1" s="423"/>
      <c r="D1" s="423"/>
      <c r="E1" s="423"/>
      <c r="F1" s="20"/>
      <c r="G1" s="20"/>
      <c r="H1" s="4"/>
      <c r="I1" s="4"/>
      <c r="J1" s="4"/>
      <c r="K1" s="4"/>
      <c r="L1" s="4"/>
    </row>
    <row r="2" spans="1:12" ht="21" x14ac:dyDescent="0.4">
      <c r="A2" s="426" t="s">
        <v>101</v>
      </c>
      <c r="B2" s="426"/>
      <c r="C2" s="426"/>
      <c r="D2" s="426"/>
      <c r="E2" s="426"/>
    </row>
    <row r="3" spans="1:12" ht="14.25" customHeight="1" x14ac:dyDescent="0.3">
      <c r="A3" s="427" t="s">
        <v>117</v>
      </c>
      <c r="B3" s="427"/>
      <c r="C3" s="427"/>
      <c r="D3" s="427"/>
      <c r="E3" s="43"/>
    </row>
    <row r="4" spans="1:12" ht="37.5" customHeight="1" x14ac:dyDescent="0.25">
      <c r="A4" s="87" t="s">
        <v>457</v>
      </c>
      <c r="B4" s="124" t="s">
        <v>460</v>
      </c>
      <c r="C4" s="87" t="s">
        <v>456</v>
      </c>
      <c r="D4" s="124" t="s">
        <v>461</v>
      </c>
      <c r="E4" s="124" t="s">
        <v>462</v>
      </c>
    </row>
    <row r="5" spans="1:12" s="3" customFormat="1" ht="24" customHeight="1" thickBot="1" x14ac:dyDescent="0.3">
      <c r="A5" s="127"/>
      <c r="B5" s="140" t="s">
        <v>279</v>
      </c>
      <c r="C5" s="341">
        <v>2</v>
      </c>
      <c r="D5" s="129" t="s">
        <v>463</v>
      </c>
      <c r="E5" s="133"/>
      <c r="F5" s="126"/>
    </row>
    <row r="6" spans="1:12" s="3" customFormat="1" ht="24" customHeight="1" thickBot="1" x14ac:dyDescent="0.3">
      <c r="A6" s="125"/>
      <c r="B6" s="141" t="s">
        <v>58</v>
      </c>
      <c r="C6" s="342">
        <v>6</v>
      </c>
      <c r="D6" s="130" t="s">
        <v>464</v>
      </c>
      <c r="E6" s="134"/>
      <c r="F6" s="126"/>
    </row>
    <row r="7" spans="1:12" s="3" customFormat="1" ht="24" customHeight="1" thickBot="1" x14ac:dyDescent="0.3">
      <c r="A7" s="128"/>
      <c r="B7" s="140" t="s">
        <v>458</v>
      </c>
      <c r="C7" s="341">
        <v>8</v>
      </c>
      <c r="D7" s="129" t="s">
        <v>465</v>
      </c>
      <c r="E7" s="135"/>
      <c r="F7" s="126"/>
    </row>
    <row r="8" spans="1:12" s="3" customFormat="1" ht="24" customHeight="1" thickBot="1" x14ac:dyDescent="0.3">
      <c r="A8" s="125"/>
      <c r="B8" s="141" t="s">
        <v>459</v>
      </c>
      <c r="C8" s="342">
        <v>9</v>
      </c>
      <c r="D8" s="130" t="s">
        <v>297</v>
      </c>
      <c r="E8" s="134"/>
      <c r="F8" s="126"/>
    </row>
    <row r="9" spans="1:12" ht="42.75" customHeight="1" thickBot="1" x14ac:dyDescent="0.35">
      <c r="A9" s="149"/>
      <c r="B9" s="131" t="s">
        <v>542</v>
      </c>
      <c r="C9" s="343"/>
      <c r="D9" s="132" t="s">
        <v>740</v>
      </c>
      <c r="E9" s="136"/>
      <c r="F9" s="9"/>
    </row>
    <row r="10" spans="1:12" s="139" customFormat="1" ht="21" thickBot="1" x14ac:dyDescent="0.3">
      <c r="A10" s="151">
        <v>1</v>
      </c>
      <c r="B10" s="142" t="s">
        <v>663</v>
      </c>
      <c r="C10" s="342">
        <v>20</v>
      </c>
      <c r="D10" s="138" t="s">
        <v>724</v>
      </c>
      <c r="E10" s="134">
        <v>1</v>
      </c>
    </row>
    <row r="11" spans="1:12" s="9" customFormat="1" ht="21" thickBot="1" x14ac:dyDescent="0.3">
      <c r="A11" s="152">
        <v>2</v>
      </c>
      <c r="B11" s="143" t="s">
        <v>664</v>
      </c>
      <c r="C11" s="343">
        <v>21</v>
      </c>
      <c r="D11" s="137" t="s">
        <v>725</v>
      </c>
      <c r="E11" s="135">
        <v>2</v>
      </c>
    </row>
    <row r="12" spans="1:12" ht="42.75" customHeight="1" thickBot="1" x14ac:dyDescent="0.3">
      <c r="A12" s="151"/>
      <c r="B12" s="144" t="s">
        <v>543</v>
      </c>
      <c r="C12" s="344"/>
      <c r="D12" s="145" t="s">
        <v>541</v>
      </c>
      <c r="E12" s="134"/>
      <c r="F12" s="9"/>
    </row>
    <row r="13" spans="1:12" s="9" customFormat="1" ht="16.2" thickBot="1" x14ac:dyDescent="0.3">
      <c r="A13" s="152">
        <v>3</v>
      </c>
      <c r="B13" s="143" t="s">
        <v>741</v>
      </c>
      <c r="C13" s="343">
        <v>25</v>
      </c>
      <c r="D13" s="137" t="s">
        <v>726</v>
      </c>
      <c r="E13" s="135">
        <v>3</v>
      </c>
    </row>
    <row r="14" spans="1:12" s="139" customFormat="1" ht="16.2" thickBot="1" x14ac:dyDescent="0.3">
      <c r="A14" s="151">
        <v>4</v>
      </c>
      <c r="B14" s="142" t="s">
        <v>742</v>
      </c>
      <c r="C14" s="342">
        <v>26</v>
      </c>
      <c r="D14" s="138" t="s">
        <v>727</v>
      </c>
      <c r="E14" s="134">
        <v>4</v>
      </c>
    </row>
    <row r="15" spans="1:12" s="9" customFormat="1" ht="21" thickBot="1" x14ac:dyDescent="0.3">
      <c r="A15" s="152">
        <v>5</v>
      </c>
      <c r="B15" s="143" t="s">
        <v>743</v>
      </c>
      <c r="C15" s="343">
        <v>29</v>
      </c>
      <c r="D15" s="137" t="s">
        <v>728</v>
      </c>
      <c r="E15" s="135">
        <v>5</v>
      </c>
      <c r="F15" s="143"/>
      <c r="G15" s="143"/>
      <c r="H15" s="143"/>
      <c r="I15" s="143"/>
      <c r="J15" s="143"/>
      <c r="K15" s="143"/>
    </row>
    <row r="16" spans="1:12" s="139" customFormat="1" ht="21" thickBot="1" x14ac:dyDescent="0.3">
      <c r="A16" s="142">
        <v>6</v>
      </c>
      <c r="B16" s="142" t="s">
        <v>744</v>
      </c>
      <c r="C16" s="342">
        <v>30</v>
      </c>
      <c r="D16" s="138" t="s">
        <v>729</v>
      </c>
      <c r="E16" s="134">
        <v>6</v>
      </c>
    </row>
    <row r="17" spans="1:13" s="9" customFormat="1" ht="22.5" customHeight="1" thickBot="1" x14ac:dyDescent="0.3">
      <c r="A17" s="152">
        <v>7</v>
      </c>
      <c r="B17" s="143" t="s">
        <v>745</v>
      </c>
      <c r="C17" s="343">
        <v>33</v>
      </c>
      <c r="D17" s="137" t="s">
        <v>730</v>
      </c>
      <c r="E17" s="135">
        <v>7</v>
      </c>
    </row>
    <row r="18" spans="1:13" s="139" customFormat="1" ht="22.5" customHeight="1" thickBot="1" x14ac:dyDescent="0.3">
      <c r="A18" s="151">
        <v>8</v>
      </c>
      <c r="B18" s="142" t="s">
        <v>746</v>
      </c>
      <c r="C18" s="345">
        <v>34</v>
      </c>
      <c r="D18" s="138" t="s">
        <v>731</v>
      </c>
      <c r="E18" s="134">
        <v>8</v>
      </c>
      <c r="F18" s="142"/>
      <c r="G18" s="142"/>
      <c r="H18" s="142"/>
      <c r="I18" s="142"/>
      <c r="J18" s="142"/>
      <c r="K18" s="142"/>
      <c r="L18" s="142"/>
      <c r="M18" s="142"/>
    </row>
    <row r="19" spans="1:13" s="9" customFormat="1" ht="21" thickBot="1" x14ac:dyDescent="0.3">
      <c r="A19" s="152">
        <v>9</v>
      </c>
      <c r="B19" s="143" t="s">
        <v>747</v>
      </c>
      <c r="C19" s="343">
        <v>35</v>
      </c>
      <c r="D19" s="137" t="s">
        <v>732</v>
      </c>
      <c r="E19" s="135">
        <v>9</v>
      </c>
    </row>
    <row r="20" spans="1:13" s="139" customFormat="1" ht="21" thickBot="1" x14ac:dyDescent="0.3">
      <c r="A20" s="151">
        <v>10</v>
      </c>
      <c r="B20" s="142" t="s">
        <v>748</v>
      </c>
      <c r="C20" s="342">
        <v>38</v>
      </c>
      <c r="D20" s="138" t="s">
        <v>733</v>
      </c>
      <c r="E20" s="134">
        <v>10</v>
      </c>
    </row>
    <row r="21" spans="1:13" s="9" customFormat="1" ht="21" thickBot="1" x14ac:dyDescent="0.3">
      <c r="A21" s="152">
        <v>11</v>
      </c>
      <c r="B21" s="143" t="s">
        <v>749</v>
      </c>
      <c r="C21" s="343">
        <v>39</v>
      </c>
      <c r="D21" s="137" t="s">
        <v>734</v>
      </c>
      <c r="E21" s="135">
        <v>11</v>
      </c>
    </row>
    <row r="22" spans="1:13" s="139" customFormat="1" ht="16.2" thickBot="1" x14ac:dyDescent="0.3">
      <c r="A22" s="151">
        <v>12</v>
      </c>
      <c r="B22" s="142" t="s">
        <v>750</v>
      </c>
      <c r="C22" s="342">
        <v>42</v>
      </c>
      <c r="D22" s="138" t="s">
        <v>735</v>
      </c>
      <c r="E22" s="134">
        <v>12</v>
      </c>
    </row>
    <row r="23" spans="1:13" s="9" customFormat="1" ht="16.2" thickBot="1" x14ac:dyDescent="0.3">
      <c r="A23" s="152">
        <v>13</v>
      </c>
      <c r="B23" s="143" t="s">
        <v>751</v>
      </c>
      <c r="C23" s="343">
        <v>43</v>
      </c>
      <c r="D23" s="137" t="s">
        <v>736</v>
      </c>
      <c r="E23" s="135">
        <v>13</v>
      </c>
    </row>
    <row r="24" spans="1:13" s="139" customFormat="1" ht="16.2" thickBot="1" x14ac:dyDescent="0.3">
      <c r="A24" s="151">
        <v>14</v>
      </c>
      <c r="B24" s="142" t="s">
        <v>752</v>
      </c>
      <c r="C24" s="342">
        <v>44</v>
      </c>
      <c r="D24" s="138" t="s">
        <v>737</v>
      </c>
      <c r="E24" s="134">
        <v>14</v>
      </c>
    </row>
    <row r="25" spans="1:13" s="9" customFormat="1" ht="16.2" thickBot="1" x14ac:dyDescent="0.3">
      <c r="A25" s="152">
        <v>15</v>
      </c>
      <c r="B25" s="143" t="s">
        <v>753</v>
      </c>
      <c r="C25" s="343">
        <v>47</v>
      </c>
      <c r="D25" s="137" t="s">
        <v>738</v>
      </c>
      <c r="E25" s="135">
        <v>15</v>
      </c>
    </row>
    <row r="26" spans="1:13" s="139" customFormat="1" ht="15.6" x14ac:dyDescent="0.25">
      <c r="A26" s="155">
        <v>16</v>
      </c>
      <c r="B26" s="156" t="s">
        <v>754</v>
      </c>
      <c r="C26" s="346">
        <v>48</v>
      </c>
      <c r="D26" s="157" t="s">
        <v>739</v>
      </c>
      <c r="E26" s="158">
        <v>16</v>
      </c>
    </row>
    <row r="27" spans="1:13" s="147" customFormat="1" ht="37.5" customHeight="1" thickBot="1" x14ac:dyDescent="0.3">
      <c r="A27" s="154"/>
      <c r="B27" s="150" t="s">
        <v>544</v>
      </c>
      <c r="C27" s="347"/>
      <c r="D27" s="148" t="s">
        <v>540</v>
      </c>
      <c r="E27" s="133"/>
      <c r="F27" s="146"/>
    </row>
    <row r="28" spans="1:13" s="139" customFormat="1" ht="21" thickBot="1" x14ac:dyDescent="0.3">
      <c r="A28" s="151">
        <v>17</v>
      </c>
      <c r="B28" s="142" t="s">
        <v>755</v>
      </c>
      <c r="C28" s="342">
        <v>52</v>
      </c>
      <c r="D28" s="138" t="s">
        <v>760</v>
      </c>
      <c r="E28" s="134">
        <v>17</v>
      </c>
    </row>
    <row r="29" spans="1:13" s="9" customFormat="1" ht="21" thickBot="1" x14ac:dyDescent="0.3">
      <c r="A29" s="152">
        <v>18</v>
      </c>
      <c r="B29" s="143" t="s">
        <v>756</v>
      </c>
      <c r="C29" s="343">
        <v>53</v>
      </c>
      <c r="D29" s="137" t="s">
        <v>761</v>
      </c>
      <c r="E29" s="135">
        <v>18</v>
      </c>
    </row>
    <row r="30" spans="1:13" s="139" customFormat="1" ht="27" thickBot="1" x14ac:dyDescent="0.3">
      <c r="A30" s="151">
        <v>19</v>
      </c>
      <c r="B30" s="142" t="s">
        <v>757</v>
      </c>
      <c r="C30" s="342">
        <v>56</v>
      </c>
      <c r="D30" s="138" t="s">
        <v>762</v>
      </c>
      <c r="E30" s="134">
        <v>19</v>
      </c>
    </row>
    <row r="31" spans="1:13" s="9" customFormat="1" ht="27" thickBot="1" x14ac:dyDescent="0.3">
      <c r="A31" s="152">
        <v>20</v>
      </c>
      <c r="B31" s="143" t="s">
        <v>758</v>
      </c>
      <c r="C31" s="343">
        <v>57</v>
      </c>
      <c r="D31" s="137" t="s">
        <v>763</v>
      </c>
      <c r="E31" s="135">
        <v>20</v>
      </c>
    </row>
    <row r="32" spans="1:13" s="139" customFormat="1" ht="21" thickBot="1" x14ac:dyDescent="0.3">
      <c r="A32" s="151">
        <v>21</v>
      </c>
      <c r="B32" s="142" t="s">
        <v>745</v>
      </c>
      <c r="C32" s="342">
        <v>60</v>
      </c>
      <c r="D32" s="138" t="s">
        <v>730</v>
      </c>
      <c r="E32" s="134">
        <v>21</v>
      </c>
    </row>
    <row r="33" spans="1:5" s="9" customFormat="1" ht="21" thickBot="1" x14ac:dyDescent="0.3">
      <c r="A33" s="152">
        <v>22</v>
      </c>
      <c r="B33" s="143" t="s">
        <v>746</v>
      </c>
      <c r="C33" s="343">
        <v>61</v>
      </c>
      <c r="D33" s="137" t="s">
        <v>764</v>
      </c>
      <c r="E33" s="135">
        <v>22</v>
      </c>
    </row>
    <row r="34" spans="1:5" s="139" customFormat="1" ht="21" thickBot="1" x14ac:dyDescent="0.3">
      <c r="A34" s="151">
        <v>23</v>
      </c>
      <c r="B34" s="142" t="s">
        <v>747</v>
      </c>
      <c r="C34" s="342">
        <v>62</v>
      </c>
      <c r="D34" s="138" t="s">
        <v>732</v>
      </c>
      <c r="E34" s="134">
        <v>23</v>
      </c>
    </row>
    <row r="35" spans="1:5" s="9" customFormat="1" ht="21" thickBot="1" x14ac:dyDescent="0.3">
      <c r="A35" s="152">
        <v>24</v>
      </c>
      <c r="B35" s="143" t="s">
        <v>748</v>
      </c>
      <c r="C35" s="343">
        <v>65</v>
      </c>
      <c r="D35" s="137" t="s">
        <v>733</v>
      </c>
      <c r="E35" s="135">
        <v>24</v>
      </c>
    </row>
    <row r="36" spans="1:5" s="139" customFormat="1" ht="21" thickBot="1" x14ac:dyDescent="0.3">
      <c r="A36" s="151">
        <v>25</v>
      </c>
      <c r="B36" s="142" t="s">
        <v>749</v>
      </c>
      <c r="C36" s="342">
        <v>66</v>
      </c>
      <c r="D36" s="138" t="s">
        <v>734</v>
      </c>
      <c r="E36" s="134">
        <v>25</v>
      </c>
    </row>
    <row r="37" spans="1:5" s="9" customFormat="1" ht="16.2" thickBot="1" x14ac:dyDescent="0.3">
      <c r="A37" s="152">
        <v>26</v>
      </c>
      <c r="B37" s="143" t="s">
        <v>759</v>
      </c>
      <c r="C37" s="343">
        <v>69</v>
      </c>
      <c r="D37" s="137" t="s">
        <v>735</v>
      </c>
      <c r="E37" s="135">
        <v>26</v>
      </c>
    </row>
    <row r="38" spans="1:5" s="139" customFormat="1" ht="16.2" thickBot="1" x14ac:dyDescent="0.3">
      <c r="A38" s="151">
        <v>27</v>
      </c>
      <c r="B38" s="142" t="s">
        <v>751</v>
      </c>
      <c r="C38" s="342">
        <v>70</v>
      </c>
      <c r="D38" s="138" t="s">
        <v>736</v>
      </c>
      <c r="E38" s="134">
        <v>27</v>
      </c>
    </row>
    <row r="39" spans="1:5" s="9" customFormat="1" ht="16.2" thickBot="1" x14ac:dyDescent="0.3">
      <c r="A39" s="152">
        <v>28</v>
      </c>
      <c r="B39" s="143" t="s">
        <v>752</v>
      </c>
      <c r="C39" s="343">
        <v>71</v>
      </c>
      <c r="D39" s="137" t="s">
        <v>737</v>
      </c>
      <c r="E39" s="135">
        <v>28</v>
      </c>
    </row>
    <row r="40" spans="1:5" s="139" customFormat="1" ht="16.2" thickBot="1" x14ac:dyDescent="0.3">
      <c r="A40" s="151">
        <v>29</v>
      </c>
      <c r="B40" s="142" t="s">
        <v>754</v>
      </c>
      <c r="C40" s="342">
        <v>74</v>
      </c>
      <c r="D40" s="138" t="s">
        <v>738</v>
      </c>
      <c r="E40" s="134">
        <v>29</v>
      </c>
    </row>
    <row r="41" spans="1:5" s="9" customFormat="1" ht="16.2" thickBot="1" x14ac:dyDescent="0.3">
      <c r="A41" s="152">
        <v>30</v>
      </c>
      <c r="B41" s="143" t="s">
        <v>775</v>
      </c>
      <c r="C41" s="343">
        <v>75</v>
      </c>
      <c r="D41" s="137" t="s">
        <v>739</v>
      </c>
      <c r="E41" s="135">
        <v>30</v>
      </c>
    </row>
    <row r="42" spans="1:5" s="139" customFormat="1" ht="47.4" thickBot="1" x14ac:dyDescent="0.3">
      <c r="A42" s="151"/>
      <c r="B42" s="144" t="s">
        <v>545</v>
      </c>
      <c r="C42" s="342"/>
      <c r="D42" s="153" t="s">
        <v>546</v>
      </c>
      <c r="E42" s="134"/>
    </row>
    <row r="43" spans="1:5" s="9" customFormat="1" ht="21" thickBot="1" x14ac:dyDescent="0.3">
      <c r="A43" s="152">
        <v>31</v>
      </c>
      <c r="B43" s="143" t="s">
        <v>774</v>
      </c>
      <c r="C43" s="343">
        <v>79</v>
      </c>
      <c r="D43" s="137" t="s">
        <v>760</v>
      </c>
      <c r="E43" s="135">
        <v>31</v>
      </c>
    </row>
    <row r="44" spans="1:5" s="139" customFormat="1" ht="21" thickBot="1" x14ac:dyDescent="0.3">
      <c r="A44" s="151">
        <v>32</v>
      </c>
      <c r="B44" s="142" t="s">
        <v>756</v>
      </c>
      <c r="C44" s="342">
        <v>80</v>
      </c>
      <c r="D44" s="138" t="s">
        <v>761</v>
      </c>
      <c r="E44" s="134">
        <v>32</v>
      </c>
    </row>
    <row r="45" spans="1:5" s="9" customFormat="1" ht="24.75" customHeight="1" thickBot="1" x14ac:dyDescent="0.3">
      <c r="A45" s="152">
        <v>33</v>
      </c>
      <c r="B45" s="143" t="s">
        <v>757</v>
      </c>
      <c r="C45" s="343">
        <v>83</v>
      </c>
      <c r="D45" s="137" t="s">
        <v>762</v>
      </c>
      <c r="E45" s="135">
        <v>33</v>
      </c>
    </row>
    <row r="46" spans="1:5" s="139" customFormat="1" ht="24.75" customHeight="1" thickBot="1" x14ac:dyDescent="0.3">
      <c r="A46" s="151">
        <v>34</v>
      </c>
      <c r="B46" s="142" t="s">
        <v>773</v>
      </c>
      <c r="C46" s="342">
        <v>84</v>
      </c>
      <c r="D46" s="138" t="s">
        <v>765</v>
      </c>
      <c r="E46" s="134">
        <v>34</v>
      </c>
    </row>
    <row r="47" spans="1:5" s="9" customFormat="1" ht="24.75" customHeight="1" x14ac:dyDescent="0.25">
      <c r="A47" s="319">
        <v>35</v>
      </c>
      <c r="B47" s="320" t="s">
        <v>745</v>
      </c>
      <c r="C47" s="348">
        <v>87</v>
      </c>
      <c r="D47" s="321" t="s">
        <v>730</v>
      </c>
      <c r="E47" s="322">
        <v>35</v>
      </c>
    </row>
    <row r="48" spans="1:5" s="139" customFormat="1" ht="20.399999999999999" x14ac:dyDescent="0.25">
      <c r="A48" s="323">
        <v>36</v>
      </c>
      <c r="B48" s="324" t="s">
        <v>772</v>
      </c>
      <c r="C48" s="349">
        <v>88</v>
      </c>
      <c r="D48" s="325" t="s">
        <v>764</v>
      </c>
      <c r="E48" s="326">
        <v>36</v>
      </c>
    </row>
    <row r="49" spans="1:5" s="9" customFormat="1" ht="20.399999999999999" x14ac:dyDescent="0.25">
      <c r="A49" s="327">
        <v>37</v>
      </c>
      <c r="B49" s="328" t="s">
        <v>771</v>
      </c>
      <c r="C49" s="350">
        <v>89</v>
      </c>
      <c r="D49" s="329" t="s">
        <v>732</v>
      </c>
      <c r="E49" s="330">
        <v>37</v>
      </c>
    </row>
    <row r="50" spans="1:5" s="139" customFormat="1" ht="20.399999999999999" x14ac:dyDescent="0.25">
      <c r="A50" s="331">
        <v>38</v>
      </c>
      <c r="B50" s="332" t="s">
        <v>748</v>
      </c>
      <c r="C50" s="351">
        <v>92</v>
      </c>
      <c r="D50" s="333" t="s">
        <v>733</v>
      </c>
      <c r="E50" s="334">
        <v>38</v>
      </c>
    </row>
    <row r="51" spans="1:5" s="9" customFormat="1" ht="20.399999999999999" x14ac:dyDescent="0.25">
      <c r="A51" s="327">
        <v>39</v>
      </c>
      <c r="B51" s="328" t="s">
        <v>749</v>
      </c>
      <c r="C51" s="350">
        <v>93</v>
      </c>
      <c r="D51" s="329" t="s">
        <v>734</v>
      </c>
      <c r="E51" s="330">
        <v>39</v>
      </c>
    </row>
    <row r="52" spans="1:5" s="139" customFormat="1" ht="15.6" x14ac:dyDescent="0.25">
      <c r="A52" s="331">
        <v>40</v>
      </c>
      <c r="B52" s="332" t="s">
        <v>770</v>
      </c>
      <c r="C52" s="351">
        <v>96</v>
      </c>
      <c r="D52" s="333" t="s">
        <v>735</v>
      </c>
      <c r="E52" s="334">
        <v>40</v>
      </c>
    </row>
    <row r="53" spans="1:5" s="9" customFormat="1" ht="15.6" x14ac:dyDescent="0.25">
      <c r="A53" s="327">
        <v>41</v>
      </c>
      <c r="B53" s="328" t="s">
        <v>769</v>
      </c>
      <c r="C53" s="350">
        <v>97</v>
      </c>
      <c r="D53" s="329" t="s">
        <v>736</v>
      </c>
      <c r="E53" s="330">
        <v>41</v>
      </c>
    </row>
    <row r="54" spans="1:5" s="139" customFormat="1" ht="15.6" x14ac:dyDescent="0.25">
      <c r="A54" s="331">
        <v>42</v>
      </c>
      <c r="B54" s="332" t="s">
        <v>768</v>
      </c>
      <c r="C54" s="351">
        <v>98</v>
      </c>
      <c r="D54" s="333" t="s">
        <v>766</v>
      </c>
      <c r="E54" s="334">
        <v>42</v>
      </c>
    </row>
    <row r="55" spans="1:5" s="9" customFormat="1" ht="15.6" x14ac:dyDescent="0.25">
      <c r="A55" s="327">
        <v>43</v>
      </c>
      <c r="B55" s="328" t="s">
        <v>753</v>
      </c>
      <c r="C55" s="350">
        <v>101</v>
      </c>
      <c r="D55" s="329" t="s">
        <v>738</v>
      </c>
      <c r="E55" s="330">
        <v>43</v>
      </c>
    </row>
    <row r="56" spans="1:5" s="139" customFormat="1" ht="15.6" x14ac:dyDescent="0.25">
      <c r="A56" s="331">
        <v>44</v>
      </c>
      <c r="B56" s="332" t="s">
        <v>767</v>
      </c>
      <c r="C56" s="351">
        <v>102</v>
      </c>
      <c r="D56" s="333" t="s">
        <v>739</v>
      </c>
      <c r="E56" s="334">
        <v>44</v>
      </c>
    </row>
    <row r="57" spans="1:5" s="9" customFormat="1" ht="26.4" x14ac:dyDescent="0.25">
      <c r="A57" s="327"/>
      <c r="B57" s="224" t="s">
        <v>467</v>
      </c>
      <c r="C57" s="350"/>
      <c r="D57" s="225" t="s">
        <v>466</v>
      </c>
      <c r="E57" s="330"/>
    </row>
    <row r="58" spans="1:5" ht="15.6" x14ac:dyDescent="0.3">
      <c r="A58" s="335"/>
      <c r="B58" s="336"/>
      <c r="C58" s="337"/>
      <c r="D58" s="336"/>
      <c r="E58" s="338"/>
    </row>
    <row r="59" spans="1:5" x14ac:dyDescent="0.2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view="pageBreakPreview" topLeftCell="A7" zoomScaleNormal="100" zoomScaleSheetLayoutView="100" workbookViewId="0">
      <selection activeCell="A5" sqref="D5"/>
    </sheetView>
  </sheetViews>
  <sheetFormatPr defaultColWidth="9.09765625" defaultRowHeight="13.8" x14ac:dyDescent="0.25"/>
  <cols>
    <col min="1" max="1" width="7.59765625" style="16" customWidth="1"/>
    <col min="2" max="2" width="25.59765625" style="16" customWidth="1"/>
    <col min="3" max="8" width="9.59765625" style="7" customWidth="1"/>
    <col min="9" max="9" width="25.59765625" style="7" customWidth="1"/>
    <col min="10" max="10" width="7.59765625" style="7" customWidth="1"/>
    <col min="11" max="13" width="10.69921875" style="7" customWidth="1"/>
    <col min="14" max="14" width="31.69921875" style="7" customWidth="1"/>
    <col min="15" max="15" width="12.69921875" style="7" customWidth="1"/>
    <col min="16" max="16384" width="9.09765625" style="7"/>
  </cols>
  <sheetData>
    <row r="1" spans="1:13" s="3" customFormat="1" ht="47.25" customHeight="1" x14ac:dyDescent="0.25">
      <c r="A1" s="458"/>
      <c r="B1" s="458"/>
      <c r="C1" s="458"/>
      <c r="D1" s="458"/>
      <c r="E1" s="458"/>
      <c r="F1" s="458"/>
      <c r="G1" s="458"/>
      <c r="H1" s="458"/>
      <c r="I1" s="458"/>
      <c r="J1" s="458"/>
      <c r="K1" s="6"/>
      <c r="L1" s="6"/>
      <c r="M1" s="6"/>
    </row>
    <row r="2" spans="1:13" ht="17.399999999999999" customHeight="1" x14ac:dyDescent="0.25">
      <c r="A2" s="467" t="s">
        <v>254</v>
      </c>
      <c r="B2" s="467"/>
      <c r="C2" s="467"/>
      <c r="D2" s="467"/>
      <c r="E2" s="467"/>
      <c r="F2" s="467"/>
      <c r="G2" s="467"/>
      <c r="H2" s="467"/>
      <c r="I2" s="467"/>
      <c r="J2" s="467"/>
    </row>
    <row r="3" spans="1:13" ht="16.5" customHeight="1" x14ac:dyDescent="0.25">
      <c r="A3" s="467" t="s">
        <v>307</v>
      </c>
      <c r="B3" s="467"/>
      <c r="C3" s="467"/>
      <c r="D3" s="467"/>
      <c r="E3" s="467"/>
      <c r="F3" s="467"/>
      <c r="G3" s="467"/>
      <c r="H3" s="467"/>
      <c r="I3" s="467"/>
      <c r="J3" s="467"/>
    </row>
    <row r="4" spans="1:13" ht="15.6" customHeight="1" x14ac:dyDescent="0.25">
      <c r="A4" s="473" t="s">
        <v>255</v>
      </c>
      <c r="B4" s="473"/>
      <c r="C4" s="473"/>
      <c r="D4" s="473"/>
      <c r="E4" s="473"/>
      <c r="F4" s="473"/>
      <c r="G4" s="473"/>
      <c r="H4" s="473"/>
      <c r="I4" s="473"/>
      <c r="J4" s="473"/>
    </row>
    <row r="5" spans="1:13" ht="15.6" customHeight="1" x14ac:dyDescent="0.25">
      <c r="A5" s="473" t="s">
        <v>265</v>
      </c>
      <c r="B5" s="473"/>
      <c r="C5" s="473"/>
      <c r="D5" s="473"/>
      <c r="E5" s="473"/>
      <c r="F5" s="473"/>
      <c r="G5" s="473"/>
      <c r="H5" s="473"/>
      <c r="I5" s="473"/>
      <c r="J5" s="473"/>
    </row>
    <row r="6" spans="1:13" ht="16.5" customHeight="1" x14ac:dyDescent="0.25">
      <c r="A6" s="524" t="s">
        <v>698</v>
      </c>
      <c r="B6" s="524"/>
      <c r="C6" s="463">
        <v>2015</v>
      </c>
      <c r="D6" s="463"/>
      <c r="E6" s="463">
        <v>2008</v>
      </c>
      <c r="F6" s="463"/>
      <c r="G6" s="463"/>
      <c r="H6" s="463"/>
      <c r="I6" s="495" t="s">
        <v>435</v>
      </c>
      <c r="J6" s="495"/>
      <c r="K6" s="46"/>
    </row>
    <row r="7" spans="1:13" customFormat="1" ht="15.75" customHeight="1" x14ac:dyDescent="0.25">
      <c r="A7" s="522" t="s">
        <v>248</v>
      </c>
      <c r="B7" s="508"/>
      <c r="C7" s="511" t="s">
        <v>227</v>
      </c>
      <c r="D7" s="511"/>
      <c r="E7" s="511"/>
      <c r="F7" s="511" t="s">
        <v>228</v>
      </c>
      <c r="G7" s="511"/>
      <c r="H7" s="511"/>
      <c r="I7" s="459" t="s">
        <v>249</v>
      </c>
      <c r="J7" s="459"/>
    </row>
    <row r="8" spans="1:13" customFormat="1" ht="17.25" customHeight="1" x14ac:dyDescent="0.25">
      <c r="A8" s="523"/>
      <c r="B8" s="509"/>
      <c r="C8" s="512" t="s">
        <v>532</v>
      </c>
      <c r="D8" s="512"/>
      <c r="E8" s="512"/>
      <c r="F8" s="512" t="s">
        <v>229</v>
      </c>
      <c r="G8" s="512"/>
      <c r="H8" s="512"/>
      <c r="I8" s="471"/>
      <c r="J8" s="471"/>
    </row>
    <row r="9" spans="1:13" s="76" customFormat="1" ht="28.5" customHeight="1" x14ac:dyDescent="0.25">
      <c r="A9" s="523"/>
      <c r="B9" s="509"/>
      <c r="C9" s="366" t="s">
        <v>205</v>
      </c>
      <c r="D9" s="366" t="s">
        <v>250</v>
      </c>
      <c r="E9" s="366" t="s">
        <v>251</v>
      </c>
      <c r="F9" s="366" t="s">
        <v>205</v>
      </c>
      <c r="G9" s="366" t="s">
        <v>220</v>
      </c>
      <c r="H9" s="366" t="s">
        <v>221</v>
      </c>
      <c r="I9" s="471"/>
      <c r="J9" s="471"/>
    </row>
    <row r="10" spans="1:13" s="76" customFormat="1" ht="28.5" customHeight="1" x14ac:dyDescent="0.25">
      <c r="A10" s="520"/>
      <c r="B10" s="510"/>
      <c r="C10" s="361" t="s">
        <v>208</v>
      </c>
      <c r="D10" s="361" t="s">
        <v>252</v>
      </c>
      <c r="E10" s="361" t="s">
        <v>253</v>
      </c>
      <c r="F10" s="361" t="s">
        <v>208</v>
      </c>
      <c r="G10" s="361" t="s">
        <v>222</v>
      </c>
      <c r="H10" s="361" t="s">
        <v>223</v>
      </c>
      <c r="I10" s="472"/>
      <c r="J10" s="472"/>
    </row>
    <row r="11" spans="1:13" customFormat="1" ht="26.25" customHeight="1" thickBot="1" x14ac:dyDescent="0.3">
      <c r="A11" s="515" t="s">
        <v>230</v>
      </c>
      <c r="B11" s="515"/>
      <c r="C11" s="100">
        <f t="shared" ref="C11:C19" si="0">SUM(D11:E11)</f>
        <v>292351</v>
      </c>
      <c r="D11" s="77">
        <v>24064</v>
      </c>
      <c r="E11" s="77">
        <v>268287</v>
      </c>
      <c r="F11" s="100">
        <f>SUM(G11:H11)</f>
        <v>979</v>
      </c>
      <c r="G11" s="77">
        <v>228</v>
      </c>
      <c r="H11" s="77">
        <v>751</v>
      </c>
      <c r="I11" s="518" t="s">
        <v>231</v>
      </c>
      <c r="J11" s="518"/>
    </row>
    <row r="12" spans="1:13" customFormat="1" ht="30" customHeight="1" thickBot="1" x14ac:dyDescent="0.3">
      <c r="A12" s="516" t="s">
        <v>232</v>
      </c>
      <c r="B12" s="516"/>
      <c r="C12" s="242">
        <f t="shared" si="0"/>
        <v>0</v>
      </c>
      <c r="D12" s="66">
        <v>0</v>
      </c>
      <c r="E12" s="66">
        <v>0</v>
      </c>
      <c r="F12" s="242">
        <f t="shared" ref="F12:F18" si="1">SUM(G12:H12)</f>
        <v>427</v>
      </c>
      <c r="G12" s="66">
        <v>2</v>
      </c>
      <c r="H12" s="66">
        <v>425</v>
      </c>
      <c r="I12" s="478" t="s">
        <v>233</v>
      </c>
      <c r="J12" s="478"/>
    </row>
    <row r="13" spans="1:13" customFormat="1" ht="32.25" customHeight="1" thickBot="1" x14ac:dyDescent="0.3">
      <c r="A13" s="515" t="s">
        <v>234</v>
      </c>
      <c r="B13" s="515"/>
      <c r="C13" s="100">
        <f t="shared" si="0"/>
        <v>2700446</v>
      </c>
      <c r="D13" s="77">
        <v>141699</v>
      </c>
      <c r="E13" s="77">
        <v>2558747</v>
      </c>
      <c r="F13" s="100">
        <f t="shared" si="1"/>
        <v>4884</v>
      </c>
      <c r="G13" s="77">
        <v>269</v>
      </c>
      <c r="H13" s="77">
        <v>4615</v>
      </c>
      <c r="I13" s="518" t="s">
        <v>235</v>
      </c>
      <c r="J13" s="518"/>
    </row>
    <row r="14" spans="1:13" customFormat="1" ht="23.25" customHeight="1" thickBot="1" x14ac:dyDescent="0.3">
      <c r="A14" s="516" t="s">
        <v>236</v>
      </c>
      <c r="B14" s="516"/>
      <c r="C14" s="242">
        <f t="shared" si="0"/>
        <v>584227</v>
      </c>
      <c r="D14" s="66">
        <v>59038</v>
      </c>
      <c r="E14" s="66">
        <v>525189</v>
      </c>
      <c r="F14" s="242">
        <f t="shared" si="1"/>
        <v>5478</v>
      </c>
      <c r="G14" s="66">
        <v>708</v>
      </c>
      <c r="H14" s="66">
        <v>4770</v>
      </c>
      <c r="I14" s="478" t="s">
        <v>237</v>
      </c>
      <c r="J14" s="478"/>
    </row>
    <row r="15" spans="1:13" customFormat="1" ht="39.75" customHeight="1" thickBot="1" x14ac:dyDescent="0.3">
      <c r="A15" s="515" t="s">
        <v>238</v>
      </c>
      <c r="B15" s="515"/>
      <c r="C15" s="100">
        <f t="shared" si="0"/>
        <v>1465750</v>
      </c>
      <c r="D15" s="77">
        <v>111236</v>
      </c>
      <c r="E15" s="77">
        <v>1354514</v>
      </c>
      <c r="F15" s="100">
        <f t="shared" si="1"/>
        <v>18550</v>
      </c>
      <c r="G15" s="77">
        <v>1066</v>
      </c>
      <c r="H15" s="77">
        <v>17484</v>
      </c>
      <c r="I15" s="518" t="s">
        <v>239</v>
      </c>
      <c r="J15" s="518"/>
    </row>
    <row r="16" spans="1:13" customFormat="1" ht="26.25" customHeight="1" thickBot="1" x14ac:dyDescent="0.3">
      <c r="A16" s="516" t="s">
        <v>240</v>
      </c>
      <c r="B16" s="516"/>
      <c r="C16" s="242">
        <f t="shared" si="0"/>
        <v>305569</v>
      </c>
      <c r="D16" s="66">
        <v>30619</v>
      </c>
      <c r="E16" s="66">
        <v>274950</v>
      </c>
      <c r="F16" s="242">
        <f t="shared" si="1"/>
        <v>5627</v>
      </c>
      <c r="G16" s="66">
        <v>714</v>
      </c>
      <c r="H16" s="66">
        <v>4913</v>
      </c>
      <c r="I16" s="478" t="s">
        <v>241</v>
      </c>
      <c r="J16" s="478"/>
    </row>
    <row r="17" spans="1:10" customFormat="1" ht="36" customHeight="1" thickBot="1" x14ac:dyDescent="0.3">
      <c r="A17" s="515" t="s">
        <v>242</v>
      </c>
      <c r="B17" s="515"/>
      <c r="C17" s="100">
        <f t="shared" si="0"/>
        <v>556970</v>
      </c>
      <c r="D17" s="77">
        <v>25821</v>
      </c>
      <c r="E17" s="77">
        <v>531149</v>
      </c>
      <c r="F17" s="100">
        <f t="shared" si="1"/>
        <v>6658</v>
      </c>
      <c r="G17" s="77">
        <v>409</v>
      </c>
      <c r="H17" s="77">
        <v>6249</v>
      </c>
      <c r="I17" s="518" t="s">
        <v>243</v>
      </c>
      <c r="J17" s="518"/>
    </row>
    <row r="18" spans="1:10" customFormat="1" ht="30.75" customHeight="1" thickBot="1" x14ac:dyDescent="0.3">
      <c r="A18" s="516" t="s">
        <v>244</v>
      </c>
      <c r="B18" s="516"/>
      <c r="C18" s="242">
        <f t="shared" si="0"/>
        <v>2219607</v>
      </c>
      <c r="D18" s="66">
        <v>184238</v>
      </c>
      <c r="E18" s="66">
        <v>2035369</v>
      </c>
      <c r="F18" s="242">
        <f t="shared" si="1"/>
        <v>69438</v>
      </c>
      <c r="G18" s="66">
        <v>5581</v>
      </c>
      <c r="H18" s="66">
        <v>63857</v>
      </c>
      <c r="I18" s="478" t="s">
        <v>245</v>
      </c>
      <c r="J18" s="478"/>
    </row>
    <row r="19" spans="1:10" customFormat="1" ht="32.25" customHeight="1" x14ac:dyDescent="0.25">
      <c r="A19" s="517" t="s">
        <v>246</v>
      </c>
      <c r="B19" s="517"/>
      <c r="C19" s="101">
        <f t="shared" si="0"/>
        <v>560413</v>
      </c>
      <c r="D19" s="78">
        <v>39728</v>
      </c>
      <c r="E19" s="78">
        <v>520685</v>
      </c>
      <c r="F19" s="101">
        <f>SUM(G19:H19)</f>
        <v>20570</v>
      </c>
      <c r="G19" s="78">
        <v>560</v>
      </c>
      <c r="H19" s="78">
        <v>20010</v>
      </c>
      <c r="I19" s="519" t="s">
        <v>247</v>
      </c>
      <c r="J19" s="519"/>
    </row>
    <row r="20" spans="1:10" customFormat="1" ht="39" customHeight="1" x14ac:dyDescent="0.25">
      <c r="A20" s="476" t="s">
        <v>208</v>
      </c>
      <c r="B20" s="476"/>
      <c r="C20" s="93">
        <f t="shared" ref="C20:H20" si="2">SUM(C11:C19)</f>
        <v>8685333</v>
      </c>
      <c r="D20" s="93">
        <f>SUM(D11:D19)</f>
        <v>616443</v>
      </c>
      <c r="E20" s="93">
        <f>SUM(E11:E19)</f>
        <v>8068890</v>
      </c>
      <c r="F20" s="93">
        <f t="shared" si="2"/>
        <v>132611</v>
      </c>
      <c r="G20" s="93">
        <f t="shared" si="2"/>
        <v>9537</v>
      </c>
      <c r="H20" s="93">
        <f t="shared" si="2"/>
        <v>123074</v>
      </c>
      <c r="I20" s="477" t="s">
        <v>205</v>
      </c>
      <c r="J20" s="477"/>
    </row>
    <row r="22" spans="1:10" x14ac:dyDescent="0.25">
      <c r="B22" s="7"/>
    </row>
    <row r="23" spans="1:10" x14ac:dyDescent="0.25">
      <c r="B23" s="7"/>
    </row>
    <row r="24" spans="1:10" x14ac:dyDescent="0.25">
      <c r="B24" s="7"/>
    </row>
    <row r="25" spans="1:10" x14ac:dyDescent="0.25">
      <c r="B25" s="7"/>
    </row>
    <row r="26" spans="1:10" x14ac:dyDescent="0.25">
      <c r="B26" s="7"/>
    </row>
    <row r="27" spans="1:10" x14ac:dyDescent="0.25">
      <c r="B27" s="7"/>
    </row>
    <row r="28" spans="1:10" x14ac:dyDescent="0.25">
      <c r="B28" s="7"/>
    </row>
    <row r="29" spans="1:10" x14ac:dyDescent="0.25">
      <c r="B29" s="7"/>
    </row>
    <row r="30" spans="1:10" x14ac:dyDescent="0.25">
      <c r="B30" s="7"/>
    </row>
    <row r="31" spans="1:10" x14ac:dyDescent="0.25">
      <c r="B31" s="7"/>
    </row>
    <row r="32" spans="1:10" x14ac:dyDescent="0.25">
      <c r="B32" s="7"/>
    </row>
    <row r="33" spans="2:2" x14ac:dyDescent="0.25">
      <c r="B33" s="7"/>
    </row>
    <row r="34" spans="2:2" x14ac:dyDescent="0.25">
      <c r="B34" s="7"/>
    </row>
  </sheetData>
  <mergeCells count="34">
    <mergeCell ref="A6:B6"/>
    <mergeCell ref="C6:H6"/>
    <mergeCell ref="I6:J6"/>
    <mergeCell ref="A1:J1"/>
    <mergeCell ref="A2:J2"/>
    <mergeCell ref="A3:J3"/>
    <mergeCell ref="A4:J4"/>
    <mergeCell ref="A5:J5"/>
    <mergeCell ref="A7:B10"/>
    <mergeCell ref="C7:E7"/>
    <mergeCell ref="F7:H7"/>
    <mergeCell ref="I7:J10"/>
    <mergeCell ref="C8:E8"/>
    <mergeCell ref="F8:H8"/>
    <mergeCell ref="A11:B11"/>
    <mergeCell ref="I11:J11"/>
    <mergeCell ref="A12:B12"/>
    <mergeCell ref="I12:J12"/>
    <mergeCell ref="A13:B13"/>
    <mergeCell ref="I13:J13"/>
    <mergeCell ref="A14:B14"/>
    <mergeCell ref="I14:J14"/>
    <mergeCell ref="A15:B15"/>
    <mergeCell ref="I15:J15"/>
    <mergeCell ref="A16:B16"/>
    <mergeCell ref="I16:J16"/>
    <mergeCell ref="A20:B20"/>
    <mergeCell ref="I20:J20"/>
    <mergeCell ref="A17:B17"/>
    <mergeCell ref="I17:J17"/>
    <mergeCell ref="A18:B18"/>
    <mergeCell ref="I18:J18"/>
    <mergeCell ref="A19:B19"/>
    <mergeCell ref="I19:J19"/>
  </mergeCells>
  <printOptions horizontalCentered="1" verticalCentered="1"/>
  <pageMargins left="0" right="0" top="0" bottom="0"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4"/>
  <sheetViews>
    <sheetView view="pageBreakPreview" topLeftCell="A6" zoomScaleNormal="100" zoomScaleSheetLayoutView="100" workbookViewId="0">
      <selection activeCell="A5" sqref="D5"/>
    </sheetView>
  </sheetViews>
  <sheetFormatPr defaultColWidth="9.09765625" defaultRowHeight="13.8" x14ac:dyDescent="0.25"/>
  <cols>
    <col min="1" max="1" width="7.59765625" style="16" customWidth="1"/>
    <col min="2" max="2" width="21.59765625" style="7" customWidth="1"/>
    <col min="3" max="10" width="8.59765625" style="7" customWidth="1"/>
    <col min="11" max="11" width="21.59765625" style="7" customWidth="1"/>
    <col min="12" max="12" width="7.59765625" style="7" customWidth="1"/>
    <col min="13" max="16384" width="9.09765625" style="7"/>
  </cols>
  <sheetData>
    <row r="1" spans="1:253" s="3" customFormat="1" ht="47.25" customHeight="1" x14ac:dyDescent="0.25">
      <c r="A1" s="458"/>
      <c r="B1" s="458"/>
      <c r="C1" s="458"/>
      <c r="D1" s="458"/>
      <c r="E1" s="458"/>
      <c r="F1" s="458"/>
      <c r="G1" s="458"/>
      <c r="H1" s="458"/>
      <c r="I1" s="458"/>
      <c r="J1" s="458"/>
      <c r="K1" s="458"/>
      <c r="L1" s="458"/>
    </row>
    <row r="2" spans="1:253" ht="21.75" customHeight="1" x14ac:dyDescent="0.25">
      <c r="A2" s="467" t="s">
        <v>277</v>
      </c>
      <c r="B2" s="467"/>
      <c r="C2" s="467"/>
      <c r="D2" s="467"/>
      <c r="E2" s="467"/>
      <c r="F2" s="467"/>
      <c r="G2" s="467"/>
      <c r="H2" s="467"/>
      <c r="I2" s="467"/>
      <c r="J2" s="467"/>
      <c r="K2" s="467"/>
      <c r="L2" s="467"/>
    </row>
    <row r="3" spans="1:253" ht="21.75" customHeight="1" x14ac:dyDescent="0.25">
      <c r="A3" s="467" t="s">
        <v>307</v>
      </c>
      <c r="B3" s="467"/>
      <c r="C3" s="467"/>
      <c r="D3" s="467"/>
      <c r="E3" s="467"/>
      <c r="F3" s="467"/>
      <c r="G3" s="467"/>
      <c r="H3" s="467"/>
      <c r="I3" s="467"/>
      <c r="J3" s="467"/>
      <c r="K3" s="467"/>
      <c r="L3" s="467"/>
    </row>
    <row r="4" spans="1:253" ht="21.75" customHeight="1" x14ac:dyDescent="0.25">
      <c r="A4" s="467" t="s">
        <v>674</v>
      </c>
      <c r="B4" s="467"/>
      <c r="C4" s="467"/>
      <c r="D4" s="467"/>
      <c r="E4" s="467"/>
      <c r="F4" s="467"/>
      <c r="G4" s="467"/>
      <c r="H4" s="467"/>
      <c r="I4" s="467"/>
      <c r="J4" s="467"/>
      <c r="K4" s="467"/>
      <c r="L4" s="467"/>
    </row>
    <row r="5" spans="1:253" ht="15.75" customHeight="1" x14ac:dyDescent="0.25">
      <c r="A5" s="473" t="s">
        <v>278</v>
      </c>
      <c r="B5" s="473"/>
      <c r="C5" s="473"/>
      <c r="D5" s="473"/>
      <c r="E5" s="473"/>
      <c r="F5" s="473"/>
      <c r="G5" s="473"/>
      <c r="H5" s="473"/>
      <c r="I5" s="473"/>
      <c r="J5" s="473"/>
      <c r="K5" s="473"/>
      <c r="L5" s="473"/>
    </row>
    <row r="6" spans="1:253" ht="15.75" customHeight="1" x14ac:dyDescent="0.25">
      <c r="A6" s="473" t="s">
        <v>265</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O6" s="473"/>
      <c r="CP6" s="473"/>
      <c r="CQ6" s="473"/>
      <c r="CR6" s="473"/>
      <c r="CS6" s="473"/>
      <c r="CT6" s="473"/>
      <c r="CU6" s="473"/>
      <c r="CV6" s="473"/>
      <c r="CW6" s="473"/>
      <c r="CX6" s="473"/>
      <c r="CY6" s="473"/>
      <c r="CZ6" s="473"/>
      <c r="DA6" s="473"/>
      <c r="DB6" s="473"/>
      <c r="DC6" s="473"/>
      <c r="DD6" s="473"/>
      <c r="DE6" s="473"/>
      <c r="DF6" s="473"/>
      <c r="DG6" s="473"/>
      <c r="DH6" s="473"/>
      <c r="DI6" s="473"/>
      <c r="DJ6" s="473"/>
      <c r="DK6" s="473"/>
      <c r="DL6" s="473"/>
      <c r="DM6" s="473"/>
      <c r="DN6" s="473"/>
      <c r="DO6" s="473"/>
      <c r="DP6" s="473"/>
      <c r="DQ6" s="473"/>
      <c r="DR6" s="473"/>
      <c r="DS6" s="473"/>
      <c r="DT6" s="473"/>
      <c r="DU6" s="473"/>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3"/>
      <c r="GD6" s="473"/>
      <c r="GE6" s="473"/>
      <c r="GF6" s="473"/>
      <c r="GG6" s="473"/>
      <c r="GH6" s="473"/>
      <c r="GI6" s="473"/>
      <c r="GJ6" s="473"/>
      <c r="GK6" s="473"/>
      <c r="GL6" s="473"/>
      <c r="GM6" s="473"/>
      <c r="GN6" s="473"/>
      <c r="GO6" s="473"/>
      <c r="GP6" s="473"/>
      <c r="GQ6" s="473"/>
      <c r="GR6" s="473"/>
      <c r="GS6" s="473"/>
      <c r="GT6" s="473"/>
      <c r="GU6" s="473"/>
      <c r="GV6" s="473"/>
      <c r="GW6" s="473"/>
      <c r="GX6" s="473"/>
      <c r="GY6" s="473"/>
      <c r="GZ6" s="473"/>
      <c r="HA6" s="473"/>
      <c r="HB6" s="473"/>
      <c r="HC6" s="473"/>
      <c r="HD6" s="473"/>
      <c r="HE6" s="473"/>
      <c r="HF6" s="473"/>
      <c r="HG6" s="473"/>
      <c r="HH6" s="473"/>
      <c r="HI6" s="473"/>
      <c r="HJ6" s="473"/>
      <c r="HK6" s="473"/>
      <c r="HL6" s="473"/>
      <c r="HM6" s="473"/>
      <c r="HN6" s="473"/>
      <c r="HO6" s="473"/>
      <c r="HP6" s="473"/>
      <c r="HQ6" s="473"/>
      <c r="HR6" s="473"/>
      <c r="HS6" s="473"/>
      <c r="HT6" s="473"/>
      <c r="HU6" s="473"/>
      <c r="HV6" s="473"/>
      <c r="HW6" s="473"/>
      <c r="HX6" s="473"/>
      <c r="HY6" s="473"/>
      <c r="HZ6" s="473"/>
      <c r="IA6" s="473"/>
      <c r="IB6" s="473"/>
      <c r="IC6" s="473"/>
      <c r="ID6" s="473"/>
      <c r="IE6" s="473"/>
      <c r="IF6" s="473"/>
      <c r="IG6" s="473"/>
      <c r="IH6" s="473"/>
      <c r="II6" s="473"/>
      <c r="IJ6" s="473"/>
      <c r="IK6" s="473"/>
      <c r="IL6" s="473"/>
      <c r="IM6" s="473"/>
      <c r="IN6" s="473"/>
      <c r="IO6" s="473"/>
      <c r="IP6" s="473"/>
      <c r="IQ6" s="473"/>
      <c r="IR6" s="473"/>
      <c r="IS6" s="473"/>
    </row>
    <row r="7" spans="1:253" ht="15.75" customHeight="1" x14ac:dyDescent="0.25">
      <c r="A7" s="473" t="s">
        <v>675</v>
      </c>
      <c r="B7" s="473"/>
      <c r="C7" s="473"/>
      <c r="D7" s="473"/>
      <c r="E7" s="473"/>
      <c r="F7" s="473"/>
      <c r="G7" s="473"/>
      <c r="H7" s="473"/>
      <c r="I7" s="473"/>
      <c r="J7" s="473"/>
      <c r="K7" s="473"/>
      <c r="L7" s="473"/>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c r="GS7" s="356"/>
      <c r="GT7" s="356"/>
      <c r="GU7" s="356"/>
      <c r="GV7" s="356"/>
      <c r="GW7" s="356"/>
      <c r="GX7" s="356"/>
      <c r="GY7" s="356"/>
      <c r="GZ7" s="356"/>
      <c r="HA7" s="356"/>
      <c r="HB7" s="356"/>
      <c r="HC7" s="356"/>
      <c r="HD7" s="356"/>
      <c r="HE7" s="356"/>
      <c r="HF7" s="356"/>
      <c r="HG7" s="356"/>
      <c r="HH7" s="356"/>
      <c r="HI7" s="356"/>
      <c r="HJ7" s="356"/>
      <c r="HK7" s="356"/>
      <c r="HL7" s="356"/>
      <c r="HM7" s="356"/>
      <c r="HN7" s="356"/>
      <c r="HO7" s="356"/>
      <c r="HP7" s="356"/>
      <c r="HQ7" s="356"/>
      <c r="HR7" s="356"/>
      <c r="HS7" s="356"/>
      <c r="HT7" s="356"/>
      <c r="HU7" s="356"/>
      <c r="HV7" s="356"/>
      <c r="HW7" s="356"/>
      <c r="HX7" s="356"/>
      <c r="HY7" s="356"/>
      <c r="HZ7" s="356"/>
      <c r="IA7" s="356"/>
      <c r="IB7" s="356"/>
      <c r="IC7" s="356"/>
      <c r="ID7" s="356"/>
      <c r="IE7" s="356"/>
      <c r="IF7" s="356"/>
      <c r="IG7" s="356"/>
      <c r="IH7" s="356"/>
      <c r="II7" s="356"/>
      <c r="IJ7" s="356"/>
      <c r="IK7" s="356"/>
      <c r="IL7" s="356"/>
      <c r="IM7" s="356"/>
      <c r="IN7" s="356"/>
      <c r="IO7" s="356"/>
      <c r="IP7" s="356"/>
      <c r="IQ7" s="356"/>
      <c r="IR7" s="356"/>
      <c r="IS7" s="356"/>
    </row>
    <row r="8" spans="1:253" ht="16.5" customHeight="1" x14ac:dyDescent="0.25">
      <c r="A8" s="475" t="s">
        <v>699</v>
      </c>
      <c r="B8" s="475"/>
      <c r="C8" s="463">
        <v>2015</v>
      </c>
      <c r="D8" s="463"/>
      <c r="E8" s="463"/>
      <c r="F8" s="463">
        <v>2008</v>
      </c>
      <c r="G8" s="463"/>
      <c r="H8" s="463"/>
      <c r="I8" s="463"/>
      <c r="J8" s="463"/>
      <c r="K8" s="495" t="s">
        <v>298</v>
      </c>
      <c r="L8" s="495"/>
    </row>
    <row r="9" spans="1:253" ht="46.5" customHeight="1" x14ac:dyDescent="0.25">
      <c r="A9" s="459" t="s">
        <v>446</v>
      </c>
      <c r="B9" s="464" t="s">
        <v>211</v>
      </c>
      <c r="C9" s="364" t="s">
        <v>257</v>
      </c>
      <c r="D9" s="364" t="s">
        <v>258</v>
      </c>
      <c r="E9" s="364" t="s">
        <v>270</v>
      </c>
      <c r="F9" s="364" t="s">
        <v>271</v>
      </c>
      <c r="G9" s="364" t="s">
        <v>105</v>
      </c>
      <c r="H9" s="364" t="s">
        <v>106</v>
      </c>
      <c r="I9" s="364" t="s">
        <v>107</v>
      </c>
      <c r="J9" s="364" t="s">
        <v>272</v>
      </c>
      <c r="K9" s="460" t="s">
        <v>216</v>
      </c>
      <c r="L9" s="460"/>
    </row>
    <row r="10" spans="1:253" ht="48" customHeight="1" x14ac:dyDescent="0.25">
      <c r="A10" s="472"/>
      <c r="B10" s="466"/>
      <c r="C10" s="103" t="s">
        <v>208</v>
      </c>
      <c r="D10" s="361" t="s">
        <v>273</v>
      </c>
      <c r="E10" s="361" t="s">
        <v>274</v>
      </c>
      <c r="F10" s="361" t="s">
        <v>275</v>
      </c>
      <c r="G10" s="361" t="s">
        <v>192</v>
      </c>
      <c r="H10" s="361" t="s">
        <v>108</v>
      </c>
      <c r="I10" s="361" t="s">
        <v>423</v>
      </c>
      <c r="J10" s="361" t="s">
        <v>276</v>
      </c>
      <c r="K10" s="461"/>
      <c r="L10" s="461"/>
    </row>
    <row r="11" spans="1:253" customFormat="1" ht="83.25" customHeight="1" thickBot="1" x14ac:dyDescent="0.3">
      <c r="A11" s="57">
        <v>45</v>
      </c>
      <c r="B11" s="63" t="s">
        <v>547</v>
      </c>
      <c r="C11" s="244">
        <v>103899</v>
      </c>
      <c r="D11" s="65">
        <v>35084</v>
      </c>
      <c r="E11" s="65">
        <v>14117</v>
      </c>
      <c r="F11" s="65">
        <v>13352</v>
      </c>
      <c r="G11" s="65">
        <v>5563</v>
      </c>
      <c r="H11" s="65">
        <v>17036</v>
      </c>
      <c r="I11" s="65">
        <v>14701</v>
      </c>
      <c r="J11" s="65">
        <v>4046</v>
      </c>
      <c r="K11" s="479" t="s">
        <v>552</v>
      </c>
      <c r="L11" s="479"/>
    </row>
    <row r="12" spans="1:253" customFormat="1" ht="83.25" customHeight="1" thickBot="1" x14ac:dyDescent="0.3">
      <c r="A12" s="59">
        <v>46</v>
      </c>
      <c r="B12" s="64" t="s">
        <v>548</v>
      </c>
      <c r="C12" s="242">
        <v>263967</v>
      </c>
      <c r="D12" s="66">
        <v>71877</v>
      </c>
      <c r="E12" s="66">
        <v>20173</v>
      </c>
      <c r="F12" s="66">
        <v>28357</v>
      </c>
      <c r="G12" s="66">
        <v>6609</v>
      </c>
      <c r="H12" s="66">
        <v>28083</v>
      </c>
      <c r="I12" s="66">
        <v>53914</v>
      </c>
      <c r="J12" s="66">
        <v>54954</v>
      </c>
      <c r="K12" s="478" t="s">
        <v>551</v>
      </c>
      <c r="L12" s="478"/>
    </row>
    <row r="13" spans="1:253" customFormat="1" ht="83.25" customHeight="1" x14ac:dyDescent="0.25">
      <c r="A13" s="58">
        <v>47</v>
      </c>
      <c r="B13" s="73" t="s">
        <v>549</v>
      </c>
      <c r="C13" s="243">
        <v>732729</v>
      </c>
      <c r="D13" s="74">
        <v>136878</v>
      </c>
      <c r="E13" s="74">
        <v>63021</v>
      </c>
      <c r="F13" s="74">
        <v>128735</v>
      </c>
      <c r="G13" s="74">
        <v>35347</v>
      </c>
      <c r="H13" s="74">
        <v>122337</v>
      </c>
      <c r="I13" s="74">
        <v>110075</v>
      </c>
      <c r="J13" s="74">
        <v>136336</v>
      </c>
      <c r="K13" s="480" t="s">
        <v>550</v>
      </c>
      <c r="L13" s="480"/>
    </row>
    <row r="14" spans="1:253" customFormat="1" ht="57" customHeight="1" x14ac:dyDescent="0.25">
      <c r="A14" s="477" t="s">
        <v>208</v>
      </c>
      <c r="B14" s="477"/>
      <c r="C14" s="363">
        <f t="shared" ref="C14:I14" si="0">SUM(C11:C13)</f>
        <v>1100595</v>
      </c>
      <c r="D14" s="363">
        <f t="shared" si="0"/>
        <v>243839</v>
      </c>
      <c r="E14" s="363">
        <f t="shared" si="0"/>
        <v>97311</v>
      </c>
      <c r="F14" s="363">
        <f t="shared" si="0"/>
        <v>170444</v>
      </c>
      <c r="G14" s="363">
        <f t="shared" si="0"/>
        <v>47519</v>
      </c>
      <c r="H14" s="363">
        <f t="shared" si="0"/>
        <v>167456</v>
      </c>
      <c r="I14" s="363">
        <f t="shared" si="0"/>
        <v>178690</v>
      </c>
      <c r="J14" s="363">
        <f>SUM(J11:J13)</f>
        <v>195336</v>
      </c>
      <c r="K14" s="614" t="s">
        <v>205</v>
      </c>
      <c r="L14" s="614"/>
    </row>
  </sheetData>
  <mergeCells count="39">
    <mergeCell ref="A6:L6"/>
    <mergeCell ref="A1:L1"/>
    <mergeCell ref="A2:L2"/>
    <mergeCell ref="A3:L3"/>
    <mergeCell ref="A4:L4"/>
    <mergeCell ref="A5:L5"/>
    <mergeCell ref="DN6:DY6"/>
    <mergeCell ref="DZ6:EK6"/>
    <mergeCell ref="EL6:EW6"/>
    <mergeCell ref="M6:U6"/>
    <mergeCell ref="V6:AG6"/>
    <mergeCell ref="AH6:AS6"/>
    <mergeCell ref="AT6:BE6"/>
    <mergeCell ref="BF6:BQ6"/>
    <mergeCell ref="BR6:CC6"/>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A14:B14"/>
    <mergeCell ref="K14:L14"/>
    <mergeCell ref="A9:A10"/>
    <mergeCell ref="B9:B10"/>
    <mergeCell ref="K9:L10"/>
    <mergeCell ref="K11:L11"/>
    <mergeCell ref="K12:L12"/>
    <mergeCell ref="K13:L13"/>
  </mergeCells>
  <printOptions horizontalCentered="1" verticalCentered="1"/>
  <pageMargins left="0" right="0" top="0" bottom="0" header="0.3" footer="0.3"/>
  <pageSetup paperSize="9" scale="9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5"/>
  <sheetViews>
    <sheetView view="pageBreakPreview" topLeftCell="A54"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35.69921875" style="7" customWidth="1"/>
    <col min="3" max="3" width="8.59765625" style="7" customWidth="1"/>
    <col min="4" max="10" width="8.69921875" style="7" customWidth="1"/>
    <col min="11" max="11" width="35.69921875" style="7" customWidth="1"/>
    <col min="12" max="12" width="5.69921875" style="7" customWidth="1"/>
    <col min="13" max="16384" width="9.09765625" style="7"/>
  </cols>
  <sheetData>
    <row r="1" spans="1:12" s="3" customFormat="1" ht="15" customHeight="1" x14ac:dyDescent="0.25">
      <c r="A1" s="458"/>
      <c r="B1" s="458"/>
      <c r="C1" s="458"/>
      <c r="D1" s="458"/>
      <c r="E1" s="458"/>
      <c r="F1" s="458"/>
      <c r="G1" s="458"/>
      <c r="H1" s="458"/>
      <c r="I1" s="458"/>
      <c r="J1" s="458"/>
      <c r="K1" s="458"/>
      <c r="L1" s="458"/>
    </row>
    <row r="2" spans="1:12" ht="18" customHeight="1" x14ac:dyDescent="0.25">
      <c r="A2" s="467" t="s">
        <v>277</v>
      </c>
      <c r="B2" s="467"/>
      <c r="C2" s="467"/>
      <c r="D2" s="467"/>
      <c r="E2" s="467"/>
      <c r="F2" s="467"/>
      <c r="G2" s="467"/>
      <c r="H2" s="467"/>
      <c r="I2" s="467"/>
      <c r="J2" s="467"/>
      <c r="K2" s="467"/>
      <c r="L2" s="467"/>
    </row>
    <row r="3" spans="1:12" ht="15.75" customHeight="1" x14ac:dyDescent="0.25">
      <c r="A3" s="467" t="s">
        <v>104</v>
      </c>
      <c r="B3" s="467"/>
      <c r="C3" s="467"/>
      <c r="D3" s="467"/>
      <c r="E3" s="467"/>
      <c r="F3" s="467"/>
      <c r="G3" s="467"/>
      <c r="H3" s="467"/>
      <c r="I3" s="467"/>
      <c r="J3" s="467"/>
      <c r="K3" s="467"/>
      <c r="L3" s="467"/>
    </row>
    <row r="4" spans="1:12" ht="15.75" customHeight="1" x14ac:dyDescent="0.25">
      <c r="A4" s="467" t="s">
        <v>676</v>
      </c>
      <c r="B4" s="467"/>
      <c r="C4" s="467"/>
      <c r="D4" s="467"/>
      <c r="E4" s="467"/>
      <c r="F4" s="467"/>
      <c r="G4" s="467"/>
      <c r="H4" s="467"/>
      <c r="I4" s="467"/>
      <c r="J4" s="467"/>
      <c r="K4" s="467"/>
      <c r="L4" s="467"/>
    </row>
    <row r="5" spans="1:12" ht="15.75" customHeight="1" x14ac:dyDescent="0.25">
      <c r="A5" s="473" t="s">
        <v>278</v>
      </c>
      <c r="B5" s="473"/>
      <c r="C5" s="473"/>
      <c r="D5" s="473"/>
      <c r="E5" s="473"/>
      <c r="F5" s="473"/>
      <c r="G5" s="473"/>
      <c r="H5" s="473"/>
      <c r="I5" s="473"/>
      <c r="J5" s="473"/>
      <c r="K5" s="473"/>
      <c r="L5" s="473"/>
    </row>
    <row r="6" spans="1:12" ht="16.5" customHeight="1" x14ac:dyDescent="0.25">
      <c r="A6" s="473" t="s">
        <v>266</v>
      </c>
      <c r="B6" s="473"/>
      <c r="C6" s="473"/>
      <c r="D6" s="473"/>
      <c r="E6" s="473"/>
      <c r="F6" s="473"/>
      <c r="G6" s="473"/>
      <c r="H6" s="473"/>
      <c r="I6" s="473"/>
      <c r="J6" s="473"/>
      <c r="K6" s="473"/>
      <c r="L6" s="473"/>
    </row>
    <row r="7" spans="1:12" ht="16.5" customHeight="1" x14ac:dyDescent="0.25">
      <c r="A7" s="473" t="s">
        <v>677</v>
      </c>
      <c r="B7" s="473"/>
      <c r="C7" s="473"/>
      <c r="D7" s="473"/>
      <c r="E7" s="473"/>
      <c r="F7" s="473"/>
      <c r="G7" s="473"/>
      <c r="H7" s="473"/>
      <c r="I7" s="473"/>
      <c r="J7" s="473"/>
      <c r="K7" s="473"/>
      <c r="L7" s="473"/>
    </row>
    <row r="8" spans="1:12" ht="42.75" customHeight="1" x14ac:dyDescent="0.25">
      <c r="A8" s="475" t="s">
        <v>700</v>
      </c>
      <c r="B8" s="475"/>
      <c r="D8" s="70"/>
      <c r="E8" s="70"/>
      <c r="F8" s="463">
        <v>2015</v>
      </c>
      <c r="G8" s="463"/>
      <c r="H8" s="70"/>
      <c r="I8" s="70"/>
      <c r="J8" s="70"/>
      <c r="K8" s="462" t="s">
        <v>299</v>
      </c>
      <c r="L8" s="462"/>
    </row>
    <row r="9" spans="1:12" ht="50.25" customHeight="1" x14ac:dyDescent="0.25">
      <c r="A9" s="459" t="s">
        <v>446</v>
      </c>
      <c r="B9" s="468" t="s">
        <v>211</v>
      </c>
      <c r="C9" s="364" t="s">
        <v>257</v>
      </c>
      <c r="D9" s="364" t="s">
        <v>258</v>
      </c>
      <c r="E9" s="364" t="s">
        <v>270</v>
      </c>
      <c r="F9" s="364" t="s">
        <v>271</v>
      </c>
      <c r="G9" s="364" t="s">
        <v>105</v>
      </c>
      <c r="H9" s="364" t="s">
        <v>106</v>
      </c>
      <c r="I9" s="364" t="s">
        <v>107</v>
      </c>
      <c r="J9" s="364" t="s">
        <v>272</v>
      </c>
      <c r="K9" s="525" t="s">
        <v>216</v>
      </c>
      <c r="L9" s="526"/>
    </row>
    <row r="10" spans="1:12" customFormat="1" ht="40.799999999999997" x14ac:dyDescent="0.25">
      <c r="A10" s="472"/>
      <c r="B10" s="470"/>
      <c r="C10" s="103" t="s">
        <v>208</v>
      </c>
      <c r="D10" s="361" t="s">
        <v>273</v>
      </c>
      <c r="E10" s="361" t="s">
        <v>274</v>
      </c>
      <c r="F10" s="361" t="s">
        <v>275</v>
      </c>
      <c r="G10" s="361" t="s">
        <v>192</v>
      </c>
      <c r="H10" s="361" t="s">
        <v>108</v>
      </c>
      <c r="I10" s="361" t="s">
        <v>423</v>
      </c>
      <c r="J10" s="361" t="s">
        <v>276</v>
      </c>
      <c r="K10" s="527"/>
      <c r="L10" s="528"/>
    </row>
    <row r="11" spans="1:12" customFormat="1" ht="23.25" customHeight="1" x14ac:dyDescent="0.25">
      <c r="A11" s="273">
        <v>4511</v>
      </c>
      <c r="B11" s="267" t="s">
        <v>573</v>
      </c>
      <c r="C11" s="101">
        <f t="shared" ref="C11:C64" si="0">SUM(D11:J11)</f>
        <v>52559</v>
      </c>
      <c r="D11" s="285">
        <v>12041</v>
      </c>
      <c r="E11" s="285">
        <v>10036</v>
      </c>
      <c r="F11" s="285">
        <v>7909</v>
      </c>
      <c r="G11" s="285">
        <v>4105</v>
      </c>
      <c r="H11" s="285">
        <v>11392</v>
      </c>
      <c r="I11" s="285">
        <v>7076</v>
      </c>
      <c r="J11" s="285">
        <v>0</v>
      </c>
      <c r="K11" s="499" t="s">
        <v>572</v>
      </c>
      <c r="L11" s="499"/>
    </row>
    <row r="12" spans="1:12" customFormat="1" ht="23.25" customHeight="1" x14ac:dyDescent="0.25">
      <c r="A12" s="271">
        <v>4512</v>
      </c>
      <c r="B12" s="109" t="s">
        <v>574</v>
      </c>
      <c r="C12" s="247">
        <f t="shared" si="0"/>
        <v>8991</v>
      </c>
      <c r="D12" s="287">
        <v>2449</v>
      </c>
      <c r="E12" s="287">
        <v>758</v>
      </c>
      <c r="F12" s="287">
        <v>504</v>
      </c>
      <c r="G12" s="287">
        <v>223</v>
      </c>
      <c r="H12" s="287">
        <v>1558</v>
      </c>
      <c r="I12" s="287">
        <v>865</v>
      </c>
      <c r="J12" s="287">
        <v>2634</v>
      </c>
      <c r="K12" s="493" t="s">
        <v>575</v>
      </c>
      <c r="L12" s="493"/>
    </row>
    <row r="13" spans="1:12" customFormat="1" ht="19.2" x14ac:dyDescent="0.25">
      <c r="A13" s="270">
        <v>4531</v>
      </c>
      <c r="B13" s="68" t="s">
        <v>576</v>
      </c>
      <c r="C13" s="250">
        <f t="shared" si="0"/>
        <v>42100</v>
      </c>
      <c r="D13" s="289">
        <v>20558</v>
      </c>
      <c r="E13" s="289">
        <v>3297</v>
      </c>
      <c r="F13" s="289">
        <v>4914</v>
      </c>
      <c r="G13" s="289">
        <v>1219</v>
      </c>
      <c r="H13" s="289">
        <v>4037</v>
      </c>
      <c r="I13" s="289">
        <v>6663</v>
      </c>
      <c r="J13" s="289">
        <v>1412</v>
      </c>
      <c r="K13" s="494" t="s">
        <v>622</v>
      </c>
      <c r="L13" s="494"/>
    </row>
    <row r="14" spans="1:12" customFormat="1" ht="19.2" x14ac:dyDescent="0.25">
      <c r="A14" s="271">
        <v>4532</v>
      </c>
      <c r="B14" s="109" t="s">
        <v>577</v>
      </c>
      <c r="C14" s="247">
        <f t="shared" si="0"/>
        <v>195</v>
      </c>
      <c r="D14" s="287">
        <v>9</v>
      </c>
      <c r="E14" s="287">
        <v>19</v>
      </c>
      <c r="F14" s="287">
        <v>16</v>
      </c>
      <c r="G14" s="287">
        <v>14</v>
      </c>
      <c r="H14" s="287">
        <v>40</v>
      </c>
      <c r="I14" s="287">
        <v>97</v>
      </c>
      <c r="J14" s="287">
        <v>0</v>
      </c>
      <c r="K14" s="493" t="s">
        <v>621</v>
      </c>
      <c r="L14" s="493"/>
    </row>
    <row r="15" spans="1:12" customFormat="1" ht="19.2" x14ac:dyDescent="0.25">
      <c r="A15" s="270">
        <v>4539</v>
      </c>
      <c r="B15" s="68" t="s">
        <v>578</v>
      </c>
      <c r="C15" s="250">
        <f t="shared" si="0"/>
        <v>53</v>
      </c>
      <c r="D15" s="289">
        <v>27</v>
      </c>
      <c r="E15" s="289">
        <v>7</v>
      </c>
      <c r="F15" s="289">
        <v>9</v>
      </c>
      <c r="G15" s="289">
        <v>2</v>
      </c>
      <c r="H15" s="289">
        <v>8</v>
      </c>
      <c r="I15" s="289">
        <v>0</v>
      </c>
      <c r="J15" s="289">
        <v>0</v>
      </c>
      <c r="K15" s="494" t="s">
        <v>620</v>
      </c>
      <c r="L15" s="494"/>
    </row>
    <row r="16" spans="1:12" customFormat="1" x14ac:dyDescent="0.25">
      <c r="A16" s="271">
        <v>4610</v>
      </c>
      <c r="B16" s="109" t="s">
        <v>553</v>
      </c>
      <c r="C16" s="247">
        <f t="shared" si="0"/>
        <v>1936</v>
      </c>
      <c r="D16" s="287">
        <v>90</v>
      </c>
      <c r="E16" s="287">
        <v>242</v>
      </c>
      <c r="F16" s="287">
        <v>243</v>
      </c>
      <c r="G16" s="287">
        <v>130</v>
      </c>
      <c r="H16" s="287">
        <v>437</v>
      </c>
      <c r="I16" s="287">
        <v>750</v>
      </c>
      <c r="J16" s="287">
        <v>44</v>
      </c>
      <c r="K16" s="493" t="s">
        <v>562</v>
      </c>
      <c r="L16" s="493"/>
    </row>
    <row r="17" spans="1:12" customFormat="1" x14ac:dyDescent="0.25">
      <c r="A17" s="270">
        <v>4620</v>
      </c>
      <c r="B17" s="68" t="s">
        <v>579</v>
      </c>
      <c r="C17" s="250">
        <f t="shared" si="0"/>
        <v>9784</v>
      </c>
      <c r="D17" s="289">
        <v>284</v>
      </c>
      <c r="E17" s="289">
        <v>652</v>
      </c>
      <c r="F17" s="289">
        <v>475</v>
      </c>
      <c r="G17" s="289">
        <v>135</v>
      </c>
      <c r="H17" s="289">
        <v>2280</v>
      </c>
      <c r="I17" s="289">
        <v>3585</v>
      </c>
      <c r="J17" s="289">
        <v>2373</v>
      </c>
      <c r="K17" s="494" t="s">
        <v>619</v>
      </c>
      <c r="L17" s="494"/>
    </row>
    <row r="18" spans="1:12" customFormat="1" x14ac:dyDescent="0.25">
      <c r="A18" s="271">
        <v>4631</v>
      </c>
      <c r="B18" s="109" t="s">
        <v>554</v>
      </c>
      <c r="C18" s="247">
        <f t="shared" si="0"/>
        <v>2532</v>
      </c>
      <c r="D18" s="287">
        <v>219</v>
      </c>
      <c r="E18" s="287">
        <v>151</v>
      </c>
      <c r="F18" s="287">
        <v>348</v>
      </c>
      <c r="G18" s="287">
        <v>48</v>
      </c>
      <c r="H18" s="287">
        <v>276</v>
      </c>
      <c r="I18" s="287">
        <v>1176</v>
      </c>
      <c r="J18" s="287">
        <v>314</v>
      </c>
      <c r="K18" s="493" t="s">
        <v>563</v>
      </c>
      <c r="L18" s="493"/>
    </row>
    <row r="19" spans="1:12" customFormat="1" x14ac:dyDescent="0.25">
      <c r="A19" s="270">
        <v>4632</v>
      </c>
      <c r="B19" s="68" t="s">
        <v>623</v>
      </c>
      <c r="C19" s="250">
        <f t="shared" si="0"/>
        <v>111064</v>
      </c>
      <c r="D19" s="289">
        <v>49668</v>
      </c>
      <c r="E19" s="289">
        <v>4989</v>
      </c>
      <c r="F19" s="289">
        <v>4665</v>
      </c>
      <c r="G19" s="289">
        <v>2298</v>
      </c>
      <c r="H19" s="289">
        <v>10375</v>
      </c>
      <c r="I19" s="289">
        <v>22631</v>
      </c>
      <c r="J19" s="289">
        <v>16438</v>
      </c>
      <c r="K19" s="494" t="s">
        <v>618</v>
      </c>
      <c r="L19" s="494"/>
    </row>
    <row r="20" spans="1:12" customFormat="1" ht="30.75" customHeight="1" x14ac:dyDescent="0.25">
      <c r="A20" s="271">
        <v>4641</v>
      </c>
      <c r="B20" s="109" t="s">
        <v>624</v>
      </c>
      <c r="C20" s="247">
        <f>SUM(D20:J20)</f>
        <v>4099</v>
      </c>
      <c r="D20" s="287">
        <v>0</v>
      </c>
      <c r="E20" s="287">
        <v>828</v>
      </c>
      <c r="F20" s="287">
        <v>309</v>
      </c>
      <c r="G20" s="287">
        <v>5</v>
      </c>
      <c r="H20" s="287">
        <v>2672</v>
      </c>
      <c r="I20" s="287">
        <v>152</v>
      </c>
      <c r="J20" s="287">
        <v>133</v>
      </c>
      <c r="K20" s="493" t="s">
        <v>617</v>
      </c>
      <c r="L20" s="493"/>
    </row>
    <row r="21" spans="1:12" customFormat="1" ht="30.75" customHeight="1" x14ac:dyDescent="0.25">
      <c r="A21" s="270">
        <v>4647</v>
      </c>
      <c r="B21" s="68" t="s">
        <v>625</v>
      </c>
      <c r="C21" s="250">
        <f t="shared" si="0"/>
        <v>8714</v>
      </c>
      <c r="D21" s="289">
        <v>3410</v>
      </c>
      <c r="E21" s="289">
        <v>1274</v>
      </c>
      <c r="F21" s="289">
        <v>426</v>
      </c>
      <c r="G21" s="289">
        <v>222</v>
      </c>
      <c r="H21" s="289">
        <v>1189</v>
      </c>
      <c r="I21" s="289">
        <v>281</v>
      </c>
      <c r="J21" s="289">
        <v>1912</v>
      </c>
      <c r="K21" s="494" t="s">
        <v>616</v>
      </c>
      <c r="L21" s="494"/>
    </row>
    <row r="22" spans="1:12" customFormat="1" ht="47.25" customHeight="1" x14ac:dyDescent="0.25">
      <c r="A22" s="271">
        <v>4648</v>
      </c>
      <c r="B22" s="109" t="s">
        <v>626</v>
      </c>
      <c r="C22" s="247">
        <f t="shared" si="0"/>
        <v>13040</v>
      </c>
      <c r="D22" s="287">
        <v>3876</v>
      </c>
      <c r="E22" s="287">
        <v>1188</v>
      </c>
      <c r="F22" s="287">
        <v>3456</v>
      </c>
      <c r="G22" s="287">
        <v>831</v>
      </c>
      <c r="H22" s="287">
        <v>964</v>
      </c>
      <c r="I22" s="287">
        <v>2396</v>
      </c>
      <c r="J22" s="287">
        <v>329</v>
      </c>
      <c r="K22" s="493" t="s">
        <v>615</v>
      </c>
      <c r="L22" s="493"/>
    </row>
    <row r="23" spans="1:12" customFormat="1" ht="19.2" x14ac:dyDescent="0.25">
      <c r="A23" s="270">
        <v>4651</v>
      </c>
      <c r="B23" s="68" t="s">
        <v>627</v>
      </c>
      <c r="C23" s="250">
        <f t="shared" si="0"/>
        <v>767</v>
      </c>
      <c r="D23" s="289">
        <v>0</v>
      </c>
      <c r="E23" s="289">
        <v>80</v>
      </c>
      <c r="F23" s="289">
        <v>293</v>
      </c>
      <c r="G23" s="289">
        <v>9</v>
      </c>
      <c r="H23" s="289">
        <v>32</v>
      </c>
      <c r="I23" s="289">
        <v>235</v>
      </c>
      <c r="J23" s="289">
        <v>118</v>
      </c>
      <c r="K23" s="494" t="s">
        <v>614</v>
      </c>
      <c r="L23" s="494"/>
    </row>
    <row r="24" spans="1:12" customFormat="1" ht="19.2" x14ac:dyDescent="0.25">
      <c r="A24" s="271">
        <v>4652</v>
      </c>
      <c r="B24" s="109" t="s">
        <v>628</v>
      </c>
      <c r="C24" s="247">
        <f t="shared" si="0"/>
        <v>1642</v>
      </c>
      <c r="D24" s="287">
        <v>18</v>
      </c>
      <c r="E24" s="287">
        <v>298</v>
      </c>
      <c r="F24" s="287">
        <v>537</v>
      </c>
      <c r="G24" s="287">
        <v>161</v>
      </c>
      <c r="H24" s="287">
        <v>415</v>
      </c>
      <c r="I24" s="287">
        <v>213</v>
      </c>
      <c r="J24" s="287">
        <v>0</v>
      </c>
      <c r="K24" s="493" t="s">
        <v>613</v>
      </c>
      <c r="L24" s="493"/>
    </row>
    <row r="25" spans="1:12" customFormat="1" ht="19.2" x14ac:dyDescent="0.25">
      <c r="A25" s="270">
        <v>4653</v>
      </c>
      <c r="B25" s="68" t="s">
        <v>629</v>
      </c>
      <c r="C25" s="250">
        <f t="shared" si="0"/>
        <v>644</v>
      </c>
      <c r="D25" s="289">
        <v>12</v>
      </c>
      <c r="E25" s="289">
        <v>207</v>
      </c>
      <c r="F25" s="289">
        <v>50</v>
      </c>
      <c r="G25" s="289">
        <v>48</v>
      </c>
      <c r="H25" s="289">
        <v>104</v>
      </c>
      <c r="I25" s="289">
        <v>223</v>
      </c>
      <c r="J25" s="289">
        <v>0</v>
      </c>
      <c r="K25" s="494" t="s">
        <v>612</v>
      </c>
      <c r="L25" s="494"/>
    </row>
    <row r="26" spans="1:12" customFormat="1" x14ac:dyDescent="0.25">
      <c r="A26" s="271">
        <v>4659</v>
      </c>
      <c r="B26" s="109" t="s">
        <v>630</v>
      </c>
      <c r="C26" s="247">
        <f t="shared" si="0"/>
        <v>59731</v>
      </c>
      <c r="D26" s="287">
        <v>3019</v>
      </c>
      <c r="E26" s="287">
        <v>2648</v>
      </c>
      <c r="F26" s="287">
        <v>11227</v>
      </c>
      <c r="G26" s="287">
        <v>1369</v>
      </c>
      <c r="H26" s="287">
        <v>3545</v>
      </c>
      <c r="I26" s="287">
        <v>6485</v>
      </c>
      <c r="J26" s="287">
        <v>31438</v>
      </c>
      <c r="K26" s="493" t="s">
        <v>564</v>
      </c>
      <c r="L26" s="493"/>
    </row>
    <row r="27" spans="1:12" customFormat="1" ht="19.2" x14ac:dyDescent="0.25">
      <c r="A27" s="270">
        <v>4661</v>
      </c>
      <c r="B27" s="68" t="s">
        <v>631</v>
      </c>
      <c r="C27" s="250">
        <f t="shared" si="0"/>
        <v>8818</v>
      </c>
      <c r="D27" s="289">
        <v>5111</v>
      </c>
      <c r="E27" s="289">
        <v>238</v>
      </c>
      <c r="F27" s="289">
        <v>53</v>
      </c>
      <c r="G27" s="289">
        <v>250</v>
      </c>
      <c r="H27" s="289">
        <v>422</v>
      </c>
      <c r="I27" s="289">
        <v>1479</v>
      </c>
      <c r="J27" s="289">
        <v>1265</v>
      </c>
      <c r="K27" s="494" t="s">
        <v>611</v>
      </c>
      <c r="L27" s="494"/>
    </row>
    <row r="28" spans="1:12" customFormat="1" x14ac:dyDescent="0.25">
      <c r="A28" s="272">
        <v>4662</v>
      </c>
      <c r="B28" s="264" t="s">
        <v>555</v>
      </c>
      <c r="C28" s="120">
        <f t="shared" si="0"/>
        <v>598</v>
      </c>
      <c r="D28" s="290">
        <v>0</v>
      </c>
      <c r="E28" s="290">
        <v>24</v>
      </c>
      <c r="F28" s="290">
        <v>0</v>
      </c>
      <c r="G28" s="290">
        <v>29</v>
      </c>
      <c r="H28" s="290">
        <v>0</v>
      </c>
      <c r="I28" s="290">
        <v>545</v>
      </c>
      <c r="J28" s="290">
        <v>0</v>
      </c>
      <c r="K28" s="498" t="s">
        <v>565</v>
      </c>
      <c r="L28" s="498"/>
    </row>
    <row r="29" spans="1:12" customFormat="1" ht="28.5" customHeight="1" x14ac:dyDescent="0.25">
      <c r="A29" s="270">
        <v>4663</v>
      </c>
      <c r="B29" s="68" t="s">
        <v>632</v>
      </c>
      <c r="C29" s="250">
        <f t="shared" si="0"/>
        <v>32149</v>
      </c>
      <c r="D29" s="289">
        <v>5893</v>
      </c>
      <c r="E29" s="289">
        <v>5971</v>
      </c>
      <c r="F29" s="289">
        <v>3716</v>
      </c>
      <c r="G29" s="289">
        <v>697</v>
      </c>
      <c r="H29" s="289">
        <v>3863</v>
      </c>
      <c r="I29" s="289">
        <v>11525</v>
      </c>
      <c r="J29" s="289">
        <v>484</v>
      </c>
      <c r="K29" s="494" t="s">
        <v>610</v>
      </c>
      <c r="L29" s="494"/>
    </row>
    <row r="30" spans="1:12" customFormat="1" x14ac:dyDescent="0.25">
      <c r="A30" s="271">
        <v>4690</v>
      </c>
      <c r="B30" s="109" t="s">
        <v>556</v>
      </c>
      <c r="C30" s="247">
        <f t="shared" si="0"/>
        <v>1609</v>
      </c>
      <c r="D30" s="287">
        <v>43</v>
      </c>
      <c r="E30" s="287">
        <v>298</v>
      </c>
      <c r="F30" s="287">
        <v>172</v>
      </c>
      <c r="G30" s="287">
        <v>79</v>
      </c>
      <c r="H30" s="287">
        <v>271</v>
      </c>
      <c r="I30" s="287">
        <v>641</v>
      </c>
      <c r="J30" s="287">
        <v>105</v>
      </c>
      <c r="K30" s="493" t="s">
        <v>566</v>
      </c>
      <c r="L30" s="493"/>
    </row>
    <row r="31" spans="1:12" customFormat="1" ht="19.2" x14ac:dyDescent="0.25">
      <c r="A31" s="270">
        <v>4691</v>
      </c>
      <c r="B31" s="68" t="s">
        <v>633</v>
      </c>
      <c r="C31" s="250">
        <f t="shared" si="0"/>
        <v>5452</v>
      </c>
      <c r="D31" s="289">
        <v>160</v>
      </c>
      <c r="E31" s="289">
        <v>967</v>
      </c>
      <c r="F31" s="289">
        <v>1984</v>
      </c>
      <c r="G31" s="289">
        <v>272</v>
      </c>
      <c r="H31" s="289">
        <v>901</v>
      </c>
      <c r="I31" s="289">
        <v>1168</v>
      </c>
      <c r="J31" s="289">
        <v>0</v>
      </c>
      <c r="K31" s="494" t="s">
        <v>609</v>
      </c>
      <c r="L31" s="494"/>
    </row>
    <row r="32" spans="1:12" customFormat="1" ht="25.5" customHeight="1" x14ac:dyDescent="0.25">
      <c r="A32" s="271">
        <v>4692</v>
      </c>
      <c r="B32" s="109" t="s">
        <v>634</v>
      </c>
      <c r="C32" s="247">
        <f t="shared" si="0"/>
        <v>1388</v>
      </c>
      <c r="D32" s="287">
        <v>73</v>
      </c>
      <c r="E32" s="287">
        <v>120</v>
      </c>
      <c r="F32" s="287">
        <v>403</v>
      </c>
      <c r="G32" s="287">
        <v>26</v>
      </c>
      <c r="H32" s="287">
        <v>337</v>
      </c>
      <c r="I32" s="287">
        <v>429</v>
      </c>
      <c r="J32" s="287">
        <v>0</v>
      </c>
      <c r="K32" s="493" t="s">
        <v>608</v>
      </c>
      <c r="L32" s="493"/>
    </row>
    <row r="33" spans="1:12" customFormat="1" x14ac:dyDescent="0.25">
      <c r="A33" s="270">
        <v>4712</v>
      </c>
      <c r="B33" s="68" t="s">
        <v>557</v>
      </c>
      <c r="C33" s="250">
        <f t="shared" si="0"/>
        <v>99689</v>
      </c>
      <c r="D33" s="289">
        <v>6809</v>
      </c>
      <c r="E33" s="289">
        <v>11150</v>
      </c>
      <c r="F33" s="289">
        <v>7286</v>
      </c>
      <c r="G33" s="289">
        <v>17648</v>
      </c>
      <c r="H33" s="289">
        <v>33648</v>
      </c>
      <c r="I33" s="289">
        <v>7277</v>
      </c>
      <c r="J33" s="289">
        <v>15871</v>
      </c>
      <c r="K33" s="494" t="s">
        <v>567</v>
      </c>
      <c r="L33" s="494"/>
    </row>
    <row r="34" spans="1:12" customFormat="1" x14ac:dyDescent="0.25">
      <c r="A34" s="271">
        <v>4714</v>
      </c>
      <c r="B34" s="109" t="s">
        <v>558</v>
      </c>
      <c r="C34" s="247">
        <f t="shared" si="0"/>
        <v>41467</v>
      </c>
      <c r="D34" s="287">
        <v>5065</v>
      </c>
      <c r="E34" s="287">
        <v>1340</v>
      </c>
      <c r="F34" s="287">
        <v>7854</v>
      </c>
      <c r="G34" s="287">
        <v>4072</v>
      </c>
      <c r="H34" s="287">
        <v>8936</v>
      </c>
      <c r="I34" s="287">
        <v>8680</v>
      </c>
      <c r="J34" s="287">
        <v>5520</v>
      </c>
      <c r="K34" s="493" t="s">
        <v>568</v>
      </c>
      <c r="L34" s="493"/>
    </row>
    <row r="35" spans="1:12" customFormat="1" ht="27" customHeight="1" x14ac:dyDescent="0.25">
      <c r="A35" s="270">
        <v>4719</v>
      </c>
      <c r="B35" s="68" t="s">
        <v>659</v>
      </c>
      <c r="C35" s="250">
        <f t="shared" si="0"/>
        <v>25471</v>
      </c>
      <c r="D35" s="289">
        <v>8100</v>
      </c>
      <c r="E35" s="289">
        <v>3731</v>
      </c>
      <c r="F35" s="289">
        <v>2064</v>
      </c>
      <c r="G35" s="289">
        <v>1142</v>
      </c>
      <c r="H35" s="289">
        <v>6421</v>
      </c>
      <c r="I35" s="289">
        <v>2649</v>
      </c>
      <c r="J35" s="289">
        <v>1364</v>
      </c>
      <c r="K35" s="494" t="s">
        <v>607</v>
      </c>
      <c r="L35" s="494"/>
    </row>
    <row r="36" spans="1:12" customFormat="1" x14ac:dyDescent="0.25">
      <c r="A36" s="271">
        <v>4720</v>
      </c>
      <c r="B36" s="109" t="s">
        <v>636</v>
      </c>
      <c r="C36" s="247">
        <f t="shared" si="0"/>
        <v>6623</v>
      </c>
      <c r="D36" s="287">
        <v>352</v>
      </c>
      <c r="E36" s="287">
        <v>426</v>
      </c>
      <c r="F36" s="287">
        <v>745</v>
      </c>
      <c r="G36" s="287">
        <v>192</v>
      </c>
      <c r="H36" s="287">
        <v>1216</v>
      </c>
      <c r="I36" s="287">
        <v>2302</v>
      </c>
      <c r="J36" s="287">
        <v>1390</v>
      </c>
      <c r="K36" s="493" t="s">
        <v>606</v>
      </c>
      <c r="L36" s="493"/>
    </row>
    <row r="37" spans="1:12" customFormat="1" x14ac:dyDescent="0.25">
      <c r="A37" s="270">
        <v>4722</v>
      </c>
      <c r="B37" s="68" t="s">
        <v>646</v>
      </c>
      <c r="C37" s="250">
        <f t="shared" si="0"/>
        <v>5632</v>
      </c>
      <c r="D37" s="289">
        <v>89</v>
      </c>
      <c r="E37" s="289">
        <v>179</v>
      </c>
      <c r="F37" s="289">
        <v>536</v>
      </c>
      <c r="G37" s="289">
        <v>1073</v>
      </c>
      <c r="H37" s="289">
        <v>1073</v>
      </c>
      <c r="I37" s="289">
        <v>1073</v>
      </c>
      <c r="J37" s="289">
        <v>1609</v>
      </c>
      <c r="K37" s="494" t="s">
        <v>605</v>
      </c>
      <c r="L37" s="494"/>
    </row>
    <row r="38" spans="1:12" s="48" customFormat="1" x14ac:dyDescent="0.25">
      <c r="A38" s="271">
        <v>4723</v>
      </c>
      <c r="B38" s="109" t="s">
        <v>645</v>
      </c>
      <c r="C38" s="247">
        <f t="shared" si="0"/>
        <v>142</v>
      </c>
      <c r="D38" s="287">
        <v>0</v>
      </c>
      <c r="E38" s="287">
        <v>2</v>
      </c>
      <c r="F38" s="287">
        <v>13</v>
      </c>
      <c r="G38" s="287">
        <v>6</v>
      </c>
      <c r="H38" s="287">
        <v>7</v>
      </c>
      <c r="I38" s="287">
        <v>92</v>
      </c>
      <c r="J38" s="287">
        <v>22</v>
      </c>
      <c r="K38" s="493" t="s">
        <v>604</v>
      </c>
      <c r="L38" s="493"/>
    </row>
    <row r="39" spans="1:12" s="48" customFormat="1" x14ac:dyDescent="0.25">
      <c r="A39" s="270">
        <v>4724</v>
      </c>
      <c r="B39" s="68" t="s">
        <v>644</v>
      </c>
      <c r="C39" s="250">
        <f t="shared" si="0"/>
        <v>583</v>
      </c>
      <c r="D39" s="289">
        <v>4</v>
      </c>
      <c r="E39" s="289">
        <v>23</v>
      </c>
      <c r="F39" s="289">
        <v>100</v>
      </c>
      <c r="G39" s="289">
        <v>27</v>
      </c>
      <c r="H39" s="289">
        <v>52</v>
      </c>
      <c r="I39" s="289">
        <v>65</v>
      </c>
      <c r="J39" s="289">
        <v>312</v>
      </c>
      <c r="K39" s="494" t="s">
        <v>603</v>
      </c>
      <c r="L39" s="494"/>
    </row>
    <row r="40" spans="1:12" customFormat="1" x14ac:dyDescent="0.25">
      <c r="A40" s="271">
        <v>4725</v>
      </c>
      <c r="B40" s="109" t="s">
        <v>643</v>
      </c>
      <c r="C40" s="247">
        <f t="shared" si="0"/>
        <v>491</v>
      </c>
      <c r="D40" s="287">
        <v>55</v>
      </c>
      <c r="E40" s="287">
        <v>37</v>
      </c>
      <c r="F40" s="287">
        <v>48</v>
      </c>
      <c r="G40" s="287">
        <v>22</v>
      </c>
      <c r="H40" s="287">
        <v>74</v>
      </c>
      <c r="I40" s="287">
        <v>142</v>
      </c>
      <c r="J40" s="287">
        <v>113</v>
      </c>
      <c r="K40" s="493" t="s">
        <v>602</v>
      </c>
      <c r="L40" s="493"/>
    </row>
    <row r="41" spans="1:12" customFormat="1" x14ac:dyDescent="0.25">
      <c r="A41" s="270">
        <v>4726</v>
      </c>
      <c r="B41" s="68" t="s">
        <v>559</v>
      </c>
      <c r="C41" s="250">
        <f t="shared" si="0"/>
        <v>7168</v>
      </c>
      <c r="D41" s="289">
        <v>243</v>
      </c>
      <c r="E41" s="289">
        <v>855</v>
      </c>
      <c r="F41" s="289">
        <v>191</v>
      </c>
      <c r="G41" s="289">
        <v>275</v>
      </c>
      <c r="H41" s="289">
        <v>1242</v>
      </c>
      <c r="I41" s="289">
        <v>1212</v>
      </c>
      <c r="J41" s="289">
        <v>3150</v>
      </c>
      <c r="K41" s="494" t="s">
        <v>569</v>
      </c>
      <c r="L41" s="494"/>
    </row>
    <row r="42" spans="1:12" customFormat="1" x14ac:dyDescent="0.25">
      <c r="A42" s="271">
        <v>4727</v>
      </c>
      <c r="B42" s="109" t="s">
        <v>642</v>
      </c>
      <c r="C42" s="247">
        <f t="shared" si="0"/>
        <v>744</v>
      </c>
      <c r="D42" s="287">
        <v>447</v>
      </c>
      <c r="E42" s="287">
        <v>13</v>
      </c>
      <c r="F42" s="287">
        <v>0</v>
      </c>
      <c r="G42" s="287">
        <v>0</v>
      </c>
      <c r="H42" s="287">
        <v>49</v>
      </c>
      <c r="I42" s="287">
        <v>210</v>
      </c>
      <c r="J42" s="287">
        <v>25</v>
      </c>
      <c r="K42" s="493" t="s">
        <v>601</v>
      </c>
      <c r="L42" s="493"/>
    </row>
    <row r="43" spans="1:12" customFormat="1" x14ac:dyDescent="0.25">
      <c r="A43" s="270">
        <v>4728</v>
      </c>
      <c r="B43" s="68" t="s">
        <v>647</v>
      </c>
      <c r="C43" s="250">
        <f t="shared" si="0"/>
        <v>153</v>
      </c>
      <c r="D43" s="289">
        <v>4</v>
      </c>
      <c r="E43" s="289">
        <v>3</v>
      </c>
      <c r="F43" s="289">
        <v>13</v>
      </c>
      <c r="G43" s="289">
        <v>33</v>
      </c>
      <c r="H43" s="289">
        <v>18</v>
      </c>
      <c r="I43" s="289">
        <v>9</v>
      </c>
      <c r="J43" s="289">
        <v>73</v>
      </c>
      <c r="K43" s="494" t="s">
        <v>600</v>
      </c>
      <c r="L43" s="494"/>
    </row>
    <row r="44" spans="1:12" customFormat="1" ht="27" customHeight="1" x14ac:dyDescent="0.25">
      <c r="A44" s="271">
        <v>4729</v>
      </c>
      <c r="B44" s="109" t="s">
        <v>656</v>
      </c>
      <c r="C44" s="247">
        <f t="shared" si="0"/>
        <v>3862</v>
      </c>
      <c r="D44" s="287">
        <v>0</v>
      </c>
      <c r="E44" s="287">
        <v>23</v>
      </c>
      <c r="F44" s="287">
        <v>403</v>
      </c>
      <c r="G44" s="287">
        <v>11</v>
      </c>
      <c r="H44" s="287">
        <v>674</v>
      </c>
      <c r="I44" s="287">
        <v>1751</v>
      </c>
      <c r="J44" s="287">
        <v>1000</v>
      </c>
      <c r="K44" s="493" t="s">
        <v>658</v>
      </c>
      <c r="L44" s="493"/>
    </row>
    <row r="45" spans="1:12" customFormat="1" x14ac:dyDescent="0.25">
      <c r="A45" s="270">
        <v>4730</v>
      </c>
      <c r="B45" s="68" t="s">
        <v>641</v>
      </c>
      <c r="C45" s="250">
        <f t="shared" si="0"/>
        <v>94051</v>
      </c>
      <c r="D45" s="289">
        <v>8963</v>
      </c>
      <c r="E45" s="289">
        <v>4260</v>
      </c>
      <c r="F45" s="289">
        <v>32668</v>
      </c>
      <c r="G45" s="289">
        <v>667</v>
      </c>
      <c r="H45" s="289">
        <v>10087</v>
      </c>
      <c r="I45" s="289">
        <v>7715</v>
      </c>
      <c r="J45" s="289">
        <v>29691</v>
      </c>
      <c r="K45" s="494" t="s">
        <v>599</v>
      </c>
      <c r="L45" s="494"/>
    </row>
    <row r="46" spans="1:12" ht="27.75" customHeight="1" x14ac:dyDescent="0.25">
      <c r="A46" s="271">
        <v>4741</v>
      </c>
      <c r="B46" s="109" t="s">
        <v>648</v>
      </c>
      <c r="C46" s="247">
        <f t="shared" si="0"/>
        <v>14489</v>
      </c>
      <c r="D46" s="287">
        <v>2461</v>
      </c>
      <c r="E46" s="287">
        <v>1938</v>
      </c>
      <c r="F46" s="287">
        <v>1473</v>
      </c>
      <c r="G46" s="287">
        <v>596</v>
      </c>
      <c r="H46" s="287">
        <v>2109</v>
      </c>
      <c r="I46" s="287">
        <v>5241</v>
      </c>
      <c r="J46" s="287">
        <v>671</v>
      </c>
      <c r="K46" s="493" t="s">
        <v>598</v>
      </c>
      <c r="L46" s="493"/>
    </row>
    <row r="47" spans="1:12" ht="27.75" customHeight="1" x14ac:dyDescent="0.25">
      <c r="A47" s="271">
        <v>4742</v>
      </c>
      <c r="B47" s="109" t="s">
        <v>781</v>
      </c>
      <c r="C47" s="247">
        <f t="shared" si="0"/>
        <v>29</v>
      </c>
      <c r="D47" s="287">
        <v>3</v>
      </c>
      <c r="E47" s="287">
        <v>9</v>
      </c>
      <c r="F47" s="287">
        <v>0</v>
      </c>
      <c r="G47" s="287">
        <v>2</v>
      </c>
      <c r="H47" s="287">
        <v>2</v>
      </c>
      <c r="I47" s="287">
        <v>8</v>
      </c>
      <c r="J47" s="287">
        <v>5</v>
      </c>
      <c r="K47" s="485" t="s">
        <v>780</v>
      </c>
      <c r="L47" s="486"/>
    </row>
    <row r="48" spans="1:12" ht="27.75" customHeight="1" x14ac:dyDescent="0.25">
      <c r="A48" s="270">
        <v>4751</v>
      </c>
      <c r="B48" s="68" t="s">
        <v>640</v>
      </c>
      <c r="C48" s="250">
        <f t="shared" si="0"/>
        <v>17353</v>
      </c>
      <c r="D48" s="289">
        <v>1492</v>
      </c>
      <c r="E48" s="289">
        <v>3533</v>
      </c>
      <c r="F48" s="289">
        <v>664</v>
      </c>
      <c r="G48" s="289">
        <v>261</v>
      </c>
      <c r="H48" s="289">
        <v>8430</v>
      </c>
      <c r="I48" s="289">
        <v>1740</v>
      </c>
      <c r="J48" s="289">
        <v>1233</v>
      </c>
      <c r="K48" s="494" t="s">
        <v>597</v>
      </c>
      <c r="L48" s="494"/>
    </row>
    <row r="49" spans="1:12" ht="38.4" x14ac:dyDescent="0.25">
      <c r="A49" s="272">
        <v>4752</v>
      </c>
      <c r="B49" s="264" t="s">
        <v>639</v>
      </c>
      <c r="C49" s="120">
        <f t="shared" si="0"/>
        <v>153121</v>
      </c>
      <c r="D49" s="290">
        <v>13392</v>
      </c>
      <c r="E49" s="290">
        <v>14835</v>
      </c>
      <c r="F49" s="290">
        <v>55298</v>
      </c>
      <c r="G49" s="290">
        <v>4137</v>
      </c>
      <c r="H49" s="290">
        <v>12944</v>
      </c>
      <c r="I49" s="290">
        <v>49006</v>
      </c>
      <c r="J49" s="290">
        <v>3509</v>
      </c>
      <c r="K49" s="498" t="s">
        <v>596</v>
      </c>
      <c r="L49" s="498"/>
    </row>
    <row r="50" spans="1:12" ht="19.2" x14ac:dyDescent="0.25">
      <c r="A50" s="270">
        <v>4753</v>
      </c>
      <c r="B50" s="68" t="s">
        <v>638</v>
      </c>
      <c r="C50" s="250">
        <f t="shared" si="0"/>
        <v>3396</v>
      </c>
      <c r="D50" s="289">
        <v>62</v>
      </c>
      <c r="E50" s="289">
        <v>268</v>
      </c>
      <c r="F50" s="289">
        <v>197</v>
      </c>
      <c r="G50" s="289">
        <v>301</v>
      </c>
      <c r="H50" s="289">
        <v>847</v>
      </c>
      <c r="I50" s="289">
        <v>1043</v>
      </c>
      <c r="J50" s="289">
        <v>678</v>
      </c>
      <c r="K50" s="494" t="s">
        <v>595</v>
      </c>
      <c r="L50" s="494"/>
    </row>
    <row r="51" spans="1:12" x14ac:dyDescent="0.25">
      <c r="A51" s="271">
        <v>4754</v>
      </c>
      <c r="B51" s="109" t="s">
        <v>560</v>
      </c>
      <c r="C51" s="247">
        <f t="shared" si="0"/>
        <v>30244</v>
      </c>
      <c r="D51" s="287">
        <v>5323</v>
      </c>
      <c r="E51" s="287">
        <v>3827</v>
      </c>
      <c r="F51" s="287">
        <v>2570</v>
      </c>
      <c r="G51" s="287">
        <v>1245</v>
      </c>
      <c r="H51" s="287">
        <v>9086</v>
      </c>
      <c r="I51" s="287">
        <v>2922</v>
      </c>
      <c r="J51" s="287">
        <v>5271</v>
      </c>
      <c r="K51" s="493" t="s">
        <v>570</v>
      </c>
      <c r="L51" s="493"/>
    </row>
    <row r="52" spans="1:12" ht="19.2" x14ac:dyDescent="0.25">
      <c r="A52" s="270">
        <v>4755</v>
      </c>
      <c r="B52" s="68" t="s">
        <v>655</v>
      </c>
      <c r="C52" s="250">
        <f t="shared" si="0"/>
        <v>34815</v>
      </c>
      <c r="D52" s="289">
        <v>2756</v>
      </c>
      <c r="E52" s="289">
        <v>3662</v>
      </c>
      <c r="F52" s="289">
        <v>11126</v>
      </c>
      <c r="G52" s="289">
        <v>928</v>
      </c>
      <c r="H52" s="289">
        <v>6999</v>
      </c>
      <c r="I52" s="289">
        <v>7516</v>
      </c>
      <c r="J52" s="289">
        <v>1828</v>
      </c>
      <c r="K52" s="494" t="s">
        <v>594</v>
      </c>
      <c r="L52" s="494"/>
    </row>
    <row r="53" spans="1:12" x14ac:dyDescent="0.25">
      <c r="A53" s="271">
        <v>4756</v>
      </c>
      <c r="B53" s="109" t="s">
        <v>649</v>
      </c>
      <c r="C53" s="247">
        <f t="shared" si="0"/>
        <v>561</v>
      </c>
      <c r="D53" s="287">
        <v>9</v>
      </c>
      <c r="E53" s="287">
        <v>42</v>
      </c>
      <c r="F53" s="287">
        <v>42</v>
      </c>
      <c r="G53" s="287">
        <v>33</v>
      </c>
      <c r="H53" s="287">
        <v>146</v>
      </c>
      <c r="I53" s="287">
        <v>273</v>
      </c>
      <c r="J53" s="287">
        <v>16</v>
      </c>
      <c r="K53" s="493" t="s">
        <v>593</v>
      </c>
      <c r="L53" s="493"/>
    </row>
    <row r="54" spans="1:12" ht="28.5" customHeight="1" x14ac:dyDescent="0.25">
      <c r="A54" s="270">
        <v>4761</v>
      </c>
      <c r="B54" s="68" t="s">
        <v>650</v>
      </c>
      <c r="C54" s="250">
        <f t="shared" si="0"/>
        <v>12998</v>
      </c>
      <c r="D54" s="289">
        <v>6453</v>
      </c>
      <c r="E54" s="289">
        <v>744</v>
      </c>
      <c r="F54" s="289">
        <v>2137</v>
      </c>
      <c r="G54" s="289">
        <v>418</v>
      </c>
      <c r="H54" s="289">
        <v>1346</v>
      </c>
      <c r="I54" s="289">
        <v>936</v>
      </c>
      <c r="J54" s="289">
        <v>964</v>
      </c>
      <c r="K54" s="494" t="s">
        <v>592</v>
      </c>
      <c r="L54" s="494"/>
    </row>
    <row r="55" spans="1:12" ht="1.5" hidden="1" customHeight="1" x14ac:dyDescent="0.25">
      <c r="A55" s="270"/>
      <c r="B55" s="68"/>
      <c r="C55" s="250"/>
      <c r="D55" s="289"/>
      <c r="E55" s="289"/>
      <c r="F55" s="289"/>
      <c r="G55" s="289"/>
      <c r="H55" s="289"/>
      <c r="I55" s="289"/>
      <c r="J55" s="289"/>
      <c r="K55" s="358"/>
      <c r="L55" s="358"/>
    </row>
    <row r="56" spans="1:12" ht="28.8" x14ac:dyDescent="0.25">
      <c r="A56" s="271">
        <v>4763</v>
      </c>
      <c r="B56" s="109" t="s">
        <v>652</v>
      </c>
      <c r="C56" s="247">
        <f t="shared" si="0"/>
        <v>4455</v>
      </c>
      <c r="D56" s="287">
        <v>1276</v>
      </c>
      <c r="E56" s="287">
        <v>1037</v>
      </c>
      <c r="F56" s="287">
        <v>337</v>
      </c>
      <c r="G56" s="287">
        <v>23</v>
      </c>
      <c r="H56" s="287">
        <v>943</v>
      </c>
      <c r="I56" s="287">
        <v>737</v>
      </c>
      <c r="J56" s="287">
        <v>102</v>
      </c>
      <c r="K56" s="493" t="s">
        <v>590</v>
      </c>
      <c r="L56" s="493"/>
    </row>
    <row r="57" spans="1:12" ht="42.75" customHeight="1" x14ac:dyDescent="0.25">
      <c r="A57" s="270">
        <v>4764</v>
      </c>
      <c r="B57" s="68" t="s">
        <v>637</v>
      </c>
      <c r="C57" s="250">
        <f t="shared" si="0"/>
        <v>1763</v>
      </c>
      <c r="D57" s="289">
        <v>159</v>
      </c>
      <c r="E57" s="289">
        <v>190</v>
      </c>
      <c r="F57" s="289">
        <v>198</v>
      </c>
      <c r="G57" s="289">
        <v>73</v>
      </c>
      <c r="H57" s="289">
        <v>259</v>
      </c>
      <c r="I57" s="289">
        <v>884</v>
      </c>
      <c r="J57" s="289">
        <v>0</v>
      </c>
      <c r="K57" s="494" t="s">
        <v>589</v>
      </c>
      <c r="L57" s="494"/>
    </row>
    <row r="58" spans="1:12" ht="30" customHeight="1" x14ac:dyDescent="0.25">
      <c r="A58" s="271">
        <v>4771</v>
      </c>
      <c r="B58" s="109" t="s">
        <v>653</v>
      </c>
      <c r="C58" s="247">
        <f t="shared" si="0"/>
        <v>15458</v>
      </c>
      <c r="D58" s="287">
        <v>757</v>
      </c>
      <c r="E58" s="287">
        <v>2975</v>
      </c>
      <c r="F58" s="287">
        <v>607</v>
      </c>
      <c r="G58" s="287">
        <v>623</v>
      </c>
      <c r="H58" s="287">
        <v>7902</v>
      </c>
      <c r="I58" s="287">
        <v>357</v>
      </c>
      <c r="J58" s="287">
        <v>2237</v>
      </c>
      <c r="K58" s="493" t="s">
        <v>588</v>
      </c>
      <c r="L58" s="493"/>
    </row>
    <row r="59" spans="1:12" ht="19.2" x14ac:dyDescent="0.25">
      <c r="A59" s="270">
        <v>4772</v>
      </c>
      <c r="B59" s="68" t="s">
        <v>654</v>
      </c>
      <c r="C59" s="250">
        <f t="shared" si="0"/>
        <v>16127</v>
      </c>
      <c r="D59" s="289">
        <v>2532</v>
      </c>
      <c r="E59" s="289">
        <v>2661</v>
      </c>
      <c r="F59" s="289">
        <v>429</v>
      </c>
      <c r="G59" s="289">
        <v>475</v>
      </c>
      <c r="H59" s="289">
        <v>1910</v>
      </c>
      <c r="I59" s="289">
        <v>2447</v>
      </c>
      <c r="J59" s="289">
        <v>5673</v>
      </c>
      <c r="K59" s="494" t="s">
        <v>587</v>
      </c>
      <c r="L59" s="494"/>
    </row>
    <row r="60" spans="1:12" ht="27.75" customHeight="1" x14ac:dyDescent="0.25">
      <c r="A60" s="271">
        <v>4774</v>
      </c>
      <c r="B60" s="109" t="s">
        <v>561</v>
      </c>
      <c r="C60" s="247">
        <f t="shared" si="0"/>
        <v>55</v>
      </c>
      <c r="D60" s="287">
        <v>2</v>
      </c>
      <c r="E60" s="287">
        <v>4</v>
      </c>
      <c r="F60" s="287">
        <v>8</v>
      </c>
      <c r="G60" s="287">
        <v>11</v>
      </c>
      <c r="H60" s="287">
        <v>19</v>
      </c>
      <c r="I60" s="287">
        <v>11</v>
      </c>
      <c r="J60" s="287">
        <v>0</v>
      </c>
      <c r="K60" s="493" t="s">
        <v>571</v>
      </c>
      <c r="L60" s="493"/>
    </row>
    <row r="61" spans="1:12" ht="19.2" x14ac:dyDescent="0.25">
      <c r="A61" s="270">
        <v>4775</v>
      </c>
      <c r="B61" s="68" t="s">
        <v>583</v>
      </c>
      <c r="C61" s="250">
        <f t="shared" si="0"/>
        <v>34215</v>
      </c>
      <c r="D61" s="289">
        <v>13804</v>
      </c>
      <c r="E61" s="289">
        <v>2577</v>
      </c>
      <c r="F61" s="289">
        <v>1373</v>
      </c>
      <c r="G61" s="289">
        <v>759</v>
      </c>
      <c r="H61" s="289">
        <v>3974</v>
      </c>
      <c r="I61" s="289">
        <v>1542</v>
      </c>
      <c r="J61" s="289">
        <v>10186</v>
      </c>
      <c r="K61" s="494" t="s">
        <v>586</v>
      </c>
      <c r="L61" s="494"/>
    </row>
    <row r="62" spans="1:12" ht="28.8" x14ac:dyDescent="0.25">
      <c r="A62" s="271">
        <v>4776</v>
      </c>
      <c r="B62" s="109" t="s">
        <v>582</v>
      </c>
      <c r="C62" s="247">
        <f t="shared" si="0"/>
        <v>3910</v>
      </c>
      <c r="D62" s="287">
        <v>184</v>
      </c>
      <c r="E62" s="287">
        <v>765</v>
      </c>
      <c r="F62" s="287">
        <v>347</v>
      </c>
      <c r="G62" s="287">
        <v>155</v>
      </c>
      <c r="H62" s="287">
        <v>623</v>
      </c>
      <c r="I62" s="287">
        <v>948</v>
      </c>
      <c r="J62" s="287">
        <v>888</v>
      </c>
      <c r="K62" s="493" t="s">
        <v>585</v>
      </c>
      <c r="L62" s="493"/>
    </row>
    <row r="63" spans="1:12" ht="27" customHeight="1" x14ac:dyDescent="0.25">
      <c r="A63" s="270">
        <v>4777</v>
      </c>
      <c r="B63" s="68" t="s">
        <v>581</v>
      </c>
      <c r="C63" s="250">
        <f t="shared" si="0"/>
        <v>555</v>
      </c>
      <c r="D63" s="289">
        <v>59</v>
      </c>
      <c r="E63" s="289">
        <v>340</v>
      </c>
      <c r="F63" s="289">
        <v>0</v>
      </c>
      <c r="G63" s="289">
        <v>11</v>
      </c>
      <c r="H63" s="289">
        <v>47</v>
      </c>
      <c r="I63" s="289">
        <v>98</v>
      </c>
      <c r="J63" s="289">
        <v>0</v>
      </c>
      <c r="K63" s="494" t="s">
        <v>584</v>
      </c>
      <c r="L63" s="494"/>
    </row>
    <row r="64" spans="1:12" ht="26.25" customHeight="1" x14ac:dyDescent="0.25">
      <c r="A64" s="272">
        <v>4779</v>
      </c>
      <c r="B64" s="264" t="s">
        <v>580</v>
      </c>
      <c r="C64" s="120">
        <f t="shared" si="0"/>
        <v>103107</v>
      </c>
      <c r="D64" s="290">
        <v>56020</v>
      </c>
      <c r="E64" s="290">
        <v>1574</v>
      </c>
      <c r="F64" s="290">
        <v>7</v>
      </c>
      <c r="G64" s="290">
        <v>126</v>
      </c>
      <c r="H64" s="290">
        <v>1256</v>
      </c>
      <c r="I64" s="290">
        <v>1189</v>
      </c>
      <c r="J64" s="290">
        <v>42935</v>
      </c>
      <c r="K64" s="498" t="s">
        <v>657</v>
      </c>
      <c r="L64" s="498"/>
    </row>
    <row r="65" spans="1:12" ht="27" customHeight="1" x14ac:dyDescent="0.25">
      <c r="A65" s="514" t="s">
        <v>208</v>
      </c>
      <c r="B65" s="514"/>
      <c r="C65" s="291">
        <f t="shared" ref="C65:J65" si="1">SUM(C11:C64)</f>
        <v>1100592</v>
      </c>
      <c r="D65" s="291">
        <f t="shared" si="1"/>
        <v>243835</v>
      </c>
      <c r="E65" s="291">
        <f t="shared" si="1"/>
        <v>97315</v>
      </c>
      <c r="F65" s="291">
        <f t="shared" si="1"/>
        <v>170443</v>
      </c>
      <c r="G65" s="291">
        <f t="shared" si="1"/>
        <v>47517</v>
      </c>
      <c r="H65" s="291">
        <f t="shared" si="1"/>
        <v>167457</v>
      </c>
      <c r="I65" s="291">
        <f t="shared" si="1"/>
        <v>178690</v>
      </c>
      <c r="J65" s="291">
        <f t="shared" si="1"/>
        <v>195335</v>
      </c>
      <c r="K65" s="513" t="s">
        <v>205</v>
      </c>
      <c r="L65" s="513"/>
    </row>
  </sheetData>
  <mergeCells count="68">
    <mergeCell ref="A6:L6"/>
    <mergeCell ref="A1:L1"/>
    <mergeCell ref="A2:L2"/>
    <mergeCell ref="A3:L3"/>
    <mergeCell ref="A4:L4"/>
    <mergeCell ref="A5:L5"/>
    <mergeCell ref="K16:L16"/>
    <mergeCell ref="A7:L7"/>
    <mergeCell ref="A8:B8"/>
    <mergeCell ref="F8:G8"/>
    <mergeCell ref="K8:L8"/>
    <mergeCell ref="A9:A10"/>
    <mergeCell ref="B9:B10"/>
    <mergeCell ref="K9:L10"/>
    <mergeCell ref="K11:L11"/>
    <mergeCell ref="K12:L12"/>
    <mergeCell ref="K13:L13"/>
    <mergeCell ref="K14:L14"/>
    <mergeCell ref="K15:L15"/>
    <mergeCell ref="K28:L28"/>
    <mergeCell ref="K17:L17"/>
    <mergeCell ref="K18:L18"/>
    <mergeCell ref="K19:L19"/>
    <mergeCell ref="K20:L20"/>
    <mergeCell ref="K21:L21"/>
    <mergeCell ref="K22:L22"/>
    <mergeCell ref="K23:L23"/>
    <mergeCell ref="K24:L24"/>
    <mergeCell ref="K25:L25"/>
    <mergeCell ref="K26:L26"/>
    <mergeCell ref="K27:L27"/>
    <mergeCell ref="K40:L40"/>
    <mergeCell ref="K29:L29"/>
    <mergeCell ref="K30:L30"/>
    <mergeCell ref="K31:L31"/>
    <mergeCell ref="K32:L32"/>
    <mergeCell ref="K33:L33"/>
    <mergeCell ref="K34:L34"/>
    <mergeCell ref="K35:L35"/>
    <mergeCell ref="K36:L36"/>
    <mergeCell ref="K37:L37"/>
    <mergeCell ref="K38:L38"/>
    <mergeCell ref="K39:L39"/>
    <mergeCell ref="K52:L52"/>
    <mergeCell ref="K41:L41"/>
    <mergeCell ref="K42:L42"/>
    <mergeCell ref="K43:L43"/>
    <mergeCell ref="K44:L44"/>
    <mergeCell ref="K45:L45"/>
    <mergeCell ref="K46:L46"/>
    <mergeCell ref="K47:L47"/>
    <mergeCell ref="K48:L48"/>
    <mergeCell ref="K49:L49"/>
    <mergeCell ref="K50:L50"/>
    <mergeCell ref="K51:L51"/>
    <mergeCell ref="A65:B65"/>
    <mergeCell ref="K65:L65"/>
    <mergeCell ref="K53:L53"/>
    <mergeCell ref="K54:L54"/>
    <mergeCell ref="K56:L56"/>
    <mergeCell ref="K57:L57"/>
    <mergeCell ref="K58:L58"/>
    <mergeCell ref="K59:L59"/>
    <mergeCell ref="K60:L60"/>
    <mergeCell ref="K61:L61"/>
    <mergeCell ref="K62:L62"/>
    <mergeCell ref="K63:L63"/>
    <mergeCell ref="K64:L64"/>
  </mergeCells>
  <printOptions horizontalCentered="1"/>
  <pageMargins left="0" right="0" top="0.19685039370078741" bottom="0" header="0.31496062992125984" footer="0.31496062992125984"/>
  <pageSetup paperSize="9" scale="85" orientation="landscape" r:id="rId1"/>
  <rowBreaks count="1" manualBreakCount="1">
    <brk id="28" max="11"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view="pageBreakPreview" topLeftCell="A10" zoomScale="110" zoomScaleNormal="100" zoomScaleSheetLayoutView="110" workbookViewId="0">
      <selection activeCell="A5" sqref="D5"/>
    </sheetView>
  </sheetViews>
  <sheetFormatPr defaultColWidth="9.09765625" defaultRowHeight="13.8" x14ac:dyDescent="0.25"/>
  <cols>
    <col min="1" max="1" width="7.59765625" style="16" customWidth="1"/>
    <col min="2" max="2" width="20.59765625" style="7" customWidth="1"/>
    <col min="3" max="12" width="9.59765625" style="7" customWidth="1"/>
    <col min="13" max="13" width="20.59765625" style="7" customWidth="1"/>
    <col min="14" max="14" width="7.59765625" style="7" customWidth="1"/>
    <col min="15" max="16384" width="9.09765625" style="7"/>
  </cols>
  <sheetData>
    <row r="1" spans="1:255" s="3" customFormat="1" ht="47.25" customHeight="1" x14ac:dyDescent="0.25">
      <c r="A1" s="458"/>
      <c r="B1" s="458"/>
      <c r="C1" s="458"/>
      <c r="D1" s="458"/>
      <c r="E1" s="458"/>
      <c r="F1" s="458"/>
      <c r="G1" s="458"/>
      <c r="H1" s="458"/>
      <c r="I1" s="458"/>
      <c r="J1" s="458"/>
      <c r="K1" s="458"/>
      <c r="L1" s="458"/>
      <c r="M1" s="458"/>
      <c r="N1" s="458"/>
    </row>
    <row r="2" spans="1:255" ht="16.5" customHeight="1" x14ac:dyDescent="0.25">
      <c r="A2" s="467" t="s">
        <v>369</v>
      </c>
      <c r="B2" s="467"/>
      <c r="C2" s="467"/>
      <c r="D2" s="467"/>
      <c r="E2" s="467"/>
      <c r="F2" s="467"/>
      <c r="G2" s="467"/>
      <c r="H2" s="467"/>
      <c r="I2" s="467"/>
      <c r="J2" s="467"/>
      <c r="K2" s="467"/>
      <c r="L2" s="467"/>
      <c r="M2" s="467"/>
      <c r="N2" s="467"/>
    </row>
    <row r="3" spans="1:255" ht="18" customHeight="1" x14ac:dyDescent="0.25">
      <c r="A3" s="467" t="s">
        <v>307</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c r="IU3" s="467"/>
    </row>
    <row r="4" spans="1:255" ht="18" customHeight="1" x14ac:dyDescent="0.25">
      <c r="A4" s="467" t="s">
        <v>674</v>
      </c>
      <c r="B4" s="467"/>
      <c r="C4" s="467"/>
      <c r="D4" s="467"/>
      <c r="E4" s="467"/>
      <c r="F4" s="467"/>
      <c r="G4" s="467"/>
      <c r="H4" s="467"/>
      <c r="I4" s="467"/>
      <c r="J4" s="467"/>
      <c r="K4" s="467"/>
      <c r="L4" s="467"/>
      <c r="M4" s="467"/>
      <c r="N4" s="467"/>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c r="FS4" s="355"/>
      <c r="FT4" s="355"/>
      <c r="FU4" s="355"/>
      <c r="FV4" s="355"/>
      <c r="FW4" s="355"/>
      <c r="FX4" s="355"/>
      <c r="FY4" s="355"/>
      <c r="FZ4" s="355"/>
      <c r="GA4" s="355"/>
      <c r="GB4" s="355"/>
      <c r="GC4" s="355"/>
      <c r="GD4" s="355"/>
      <c r="GE4" s="355"/>
      <c r="GF4" s="355"/>
      <c r="GG4" s="355"/>
      <c r="GH4" s="355"/>
      <c r="GI4" s="355"/>
      <c r="GJ4" s="355"/>
      <c r="GK4" s="355"/>
      <c r="GL4" s="355"/>
      <c r="GM4" s="355"/>
      <c r="GN4" s="355"/>
      <c r="GO4" s="355"/>
      <c r="GP4" s="355"/>
      <c r="GQ4" s="355"/>
      <c r="GR4" s="355"/>
      <c r="GS4" s="355"/>
      <c r="GT4" s="355"/>
      <c r="GU4" s="355"/>
      <c r="GV4" s="355"/>
      <c r="GW4" s="355"/>
      <c r="GX4" s="355"/>
      <c r="GY4" s="355"/>
      <c r="GZ4" s="355"/>
      <c r="HA4" s="355"/>
      <c r="HB4" s="355"/>
      <c r="HC4" s="355"/>
      <c r="HD4" s="355"/>
      <c r="HE4" s="355"/>
      <c r="HF4" s="355"/>
      <c r="HG4" s="355"/>
      <c r="HH4" s="355"/>
      <c r="HI4" s="355"/>
      <c r="HJ4" s="355"/>
      <c r="HK4" s="355"/>
      <c r="HL4" s="355"/>
      <c r="HM4" s="355"/>
      <c r="HN4" s="355"/>
      <c r="HO4" s="355"/>
      <c r="HP4" s="355"/>
      <c r="HQ4" s="355"/>
      <c r="HR4" s="355"/>
      <c r="HS4" s="355"/>
      <c r="HT4" s="355"/>
      <c r="HU4" s="355"/>
      <c r="HV4" s="355"/>
      <c r="HW4" s="355"/>
      <c r="HX4" s="355"/>
      <c r="HY4" s="355"/>
      <c r="HZ4" s="355"/>
      <c r="IA4" s="355"/>
      <c r="IB4" s="355"/>
      <c r="IC4" s="355"/>
      <c r="ID4" s="355"/>
      <c r="IE4" s="355"/>
      <c r="IF4" s="355"/>
      <c r="IG4" s="355"/>
      <c r="IH4" s="355"/>
      <c r="II4" s="355"/>
      <c r="IJ4" s="355"/>
      <c r="IK4" s="355"/>
      <c r="IL4" s="355"/>
      <c r="IM4" s="355"/>
      <c r="IN4" s="355"/>
      <c r="IO4" s="355"/>
      <c r="IP4" s="355"/>
      <c r="IQ4" s="355"/>
      <c r="IR4" s="355"/>
      <c r="IS4" s="355"/>
      <c r="IT4" s="355"/>
      <c r="IU4" s="355"/>
    </row>
    <row r="5" spans="1:255" ht="15.75" customHeight="1" x14ac:dyDescent="0.25">
      <c r="A5" s="473" t="s">
        <v>370</v>
      </c>
      <c r="B5" s="473"/>
      <c r="C5" s="473"/>
      <c r="D5" s="473"/>
      <c r="E5" s="473"/>
      <c r="F5" s="473"/>
      <c r="G5" s="473"/>
      <c r="H5" s="473"/>
      <c r="I5" s="473"/>
      <c r="J5" s="473"/>
      <c r="K5" s="473"/>
      <c r="L5" s="473"/>
      <c r="M5" s="473"/>
      <c r="N5" s="473"/>
    </row>
    <row r="6" spans="1:255" ht="15.75" customHeight="1" x14ac:dyDescent="0.25">
      <c r="A6" s="473" t="s">
        <v>265</v>
      </c>
      <c r="B6" s="473"/>
      <c r="C6" s="473"/>
      <c r="D6" s="473"/>
      <c r="E6" s="473"/>
      <c r="F6" s="473"/>
      <c r="G6" s="473"/>
      <c r="H6" s="473"/>
      <c r="I6" s="473"/>
      <c r="J6" s="473"/>
      <c r="K6" s="473"/>
      <c r="L6" s="473"/>
      <c r="M6" s="473"/>
      <c r="N6" s="473"/>
    </row>
    <row r="7" spans="1:255" ht="15.75" customHeight="1" x14ac:dyDescent="0.25">
      <c r="A7" s="473" t="s">
        <v>675</v>
      </c>
      <c r="B7" s="473"/>
      <c r="C7" s="473"/>
      <c r="D7" s="473"/>
      <c r="E7" s="473"/>
      <c r="F7" s="473"/>
      <c r="G7" s="473"/>
      <c r="H7" s="473"/>
      <c r="I7" s="473"/>
      <c r="J7" s="473"/>
      <c r="K7" s="473"/>
      <c r="L7" s="473"/>
      <c r="M7" s="473"/>
      <c r="N7" s="473"/>
    </row>
    <row r="8" spans="1:255" ht="15.75" customHeight="1" x14ac:dyDescent="0.25">
      <c r="A8" s="475" t="s">
        <v>701</v>
      </c>
      <c r="B8" s="475"/>
      <c r="C8" s="463">
        <v>2015</v>
      </c>
      <c r="D8" s="463"/>
      <c r="E8" s="463"/>
      <c r="F8" s="463"/>
      <c r="G8" s="463"/>
      <c r="H8" s="463"/>
      <c r="I8" s="463"/>
      <c r="J8" s="463"/>
      <c r="K8" s="463"/>
      <c r="L8" s="463"/>
      <c r="M8" s="462" t="s">
        <v>300</v>
      </c>
      <c r="N8" s="462"/>
    </row>
    <row r="9" spans="1:255" ht="46.5" customHeight="1" x14ac:dyDescent="0.25">
      <c r="A9" s="459" t="s">
        <v>449</v>
      </c>
      <c r="B9" s="468" t="s">
        <v>211</v>
      </c>
      <c r="C9" s="364" t="s">
        <v>257</v>
      </c>
      <c r="D9" s="364" t="s">
        <v>308</v>
      </c>
      <c r="E9" s="364" t="s">
        <v>309</v>
      </c>
      <c r="F9" s="364" t="s">
        <v>310</v>
      </c>
      <c r="G9" s="364" t="s">
        <v>311</v>
      </c>
      <c r="H9" s="364" t="s">
        <v>312</v>
      </c>
      <c r="I9" s="364" t="s">
        <v>313</v>
      </c>
      <c r="J9" s="364" t="s">
        <v>314</v>
      </c>
      <c r="K9" s="364" t="s">
        <v>315</v>
      </c>
      <c r="L9" s="364" t="s">
        <v>177</v>
      </c>
      <c r="M9" s="459" t="s">
        <v>216</v>
      </c>
      <c r="N9" s="459"/>
    </row>
    <row r="10" spans="1:255" ht="59.25" customHeight="1" x14ac:dyDescent="0.25">
      <c r="A10" s="472"/>
      <c r="B10" s="470"/>
      <c r="C10" s="103" t="s">
        <v>208</v>
      </c>
      <c r="D10" s="361" t="s">
        <v>316</v>
      </c>
      <c r="E10" s="361" t="s">
        <v>75</v>
      </c>
      <c r="F10" s="361" t="s">
        <v>367</v>
      </c>
      <c r="G10" s="361" t="s">
        <v>368</v>
      </c>
      <c r="H10" s="361" t="s">
        <v>356</v>
      </c>
      <c r="I10" s="361" t="s">
        <v>76</v>
      </c>
      <c r="J10" s="361" t="s">
        <v>77</v>
      </c>
      <c r="K10" s="361" t="s">
        <v>78</v>
      </c>
      <c r="L10" s="361" t="s">
        <v>366</v>
      </c>
      <c r="M10" s="472"/>
      <c r="N10" s="472"/>
    </row>
    <row r="11" spans="1:255" customFormat="1" ht="77.25" customHeight="1" thickBot="1" x14ac:dyDescent="0.3">
      <c r="A11" s="57">
        <v>45</v>
      </c>
      <c r="B11" s="63" t="s">
        <v>547</v>
      </c>
      <c r="C11" s="244">
        <f>SUM(D11:L11)</f>
        <v>708605</v>
      </c>
      <c r="D11" s="65">
        <v>232369</v>
      </c>
      <c r="E11" s="65">
        <v>316427</v>
      </c>
      <c r="F11" s="65">
        <v>43570</v>
      </c>
      <c r="G11" s="65">
        <v>10008</v>
      </c>
      <c r="H11" s="65">
        <v>16872</v>
      </c>
      <c r="I11" s="65">
        <v>3190</v>
      </c>
      <c r="J11" s="65">
        <v>14287</v>
      </c>
      <c r="K11" s="65">
        <v>24015</v>
      </c>
      <c r="L11" s="65">
        <v>47867</v>
      </c>
      <c r="M11" s="615" t="s">
        <v>552</v>
      </c>
      <c r="N11" s="616"/>
    </row>
    <row r="12" spans="1:255" customFormat="1" ht="77.25" customHeight="1" thickBot="1" x14ac:dyDescent="0.3">
      <c r="A12" s="59">
        <v>46</v>
      </c>
      <c r="B12" s="64" t="s">
        <v>548</v>
      </c>
      <c r="C12" s="242">
        <f>SUM(D12:L12)</f>
        <v>854904</v>
      </c>
      <c r="D12" s="66">
        <v>211803</v>
      </c>
      <c r="E12" s="66">
        <v>374190</v>
      </c>
      <c r="F12" s="66">
        <v>29075</v>
      </c>
      <c r="G12" s="66">
        <v>22936</v>
      </c>
      <c r="H12" s="66">
        <v>46095</v>
      </c>
      <c r="I12" s="66">
        <v>87232</v>
      </c>
      <c r="J12" s="66">
        <v>16829</v>
      </c>
      <c r="K12" s="66">
        <v>35158</v>
      </c>
      <c r="L12" s="66">
        <v>31586</v>
      </c>
      <c r="M12" s="478" t="s">
        <v>551</v>
      </c>
      <c r="N12" s="478"/>
    </row>
    <row r="13" spans="1:255" customFormat="1" ht="77.25" customHeight="1" x14ac:dyDescent="0.25">
      <c r="A13" s="58">
        <v>47</v>
      </c>
      <c r="B13" s="73" t="s">
        <v>549</v>
      </c>
      <c r="C13" s="243">
        <f>SUM(D13:L13)</f>
        <v>4153025</v>
      </c>
      <c r="D13" s="74">
        <v>713411</v>
      </c>
      <c r="E13" s="74">
        <v>1945684</v>
      </c>
      <c r="F13" s="74">
        <v>55038</v>
      </c>
      <c r="G13" s="74">
        <v>35113</v>
      </c>
      <c r="H13" s="74">
        <v>1104573</v>
      </c>
      <c r="I13" s="74">
        <v>27814</v>
      </c>
      <c r="J13" s="74">
        <v>79569</v>
      </c>
      <c r="K13" s="74">
        <v>88381</v>
      </c>
      <c r="L13" s="74">
        <v>103442</v>
      </c>
      <c r="M13" s="480" t="s">
        <v>550</v>
      </c>
      <c r="N13" s="480"/>
    </row>
    <row r="14" spans="1:255" ht="50.25" customHeight="1" x14ac:dyDescent="0.25">
      <c r="A14" s="476" t="s">
        <v>208</v>
      </c>
      <c r="B14" s="476"/>
      <c r="C14" s="363">
        <f t="shared" ref="C14:J14" si="0">SUM(C11:C13)</f>
        <v>5716534</v>
      </c>
      <c r="D14" s="363">
        <f t="shared" si="0"/>
        <v>1157583</v>
      </c>
      <c r="E14" s="363">
        <f t="shared" si="0"/>
        <v>2636301</v>
      </c>
      <c r="F14" s="363">
        <f t="shared" si="0"/>
        <v>127683</v>
      </c>
      <c r="G14" s="363">
        <f t="shared" si="0"/>
        <v>68057</v>
      </c>
      <c r="H14" s="363">
        <f t="shared" si="0"/>
        <v>1167540</v>
      </c>
      <c r="I14" s="363">
        <f t="shared" si="0"/>
        <v>118236</v>
      </c>
      <c r="J14" s="363">
        <f t="shared" si="0"/>
        <v>110685</v>
      </c>
      <c r="K14" s="363">
        <f>SUM(K11:K13)</f>
        <v>147554</v>
      </c>
      <c r="L14" s="363">
        <f>SUM(L11:L13)</f>
        <v>182895</v>
      </c>
      <c r="M14" s="477" t="s">
        <v>205</v>
      </c>
      <c r="N14" s="477"/>
    </row>
    <row r="15" spans="1:255" ht="15" customHeight="1" x14ac:dyDescent="0.25">
      <c r="A15" s="530"/>
      <c r="B15" s="530"/>
      <c r="C15" s="530"/>
      <c r="D15" s="530"/>
      <c r="E15" s="530"/>
      <c r="F15" s="530"/>
      <c r="I15" s="85"/>
      <c r="J15" s="531"/>
      <c r="K15" s="531"/>
      <c r="L15" s="531"/>
      <c r="M15" s="531"/>
      <c r="N15" s="531"/>
    </row>
    <row r="16" spans="1:255" x14ac:dyDescent="0.25">
      <c r="A16" s="7"/>
    </row>
    <row r="17" spans="1:12" ht="16.2" x14ac:dyDescent="0.25">
      <c r="A17" s="7"/>
      <c r="C17" s="161"/>
      <c r="D17" s="161"/>
      <c r="E17" s="161"/>
      <c r="F17" s="161"/>
      <c r="G17" s="161"/>
      <c r="H17" s="161"/>
      <c r="I17" s="161"/>
      <c r="J17" s="161"/>
      <c r="K17" s="161"/>
      <c r="L17" s="161"/>
    </row>
    <row r="18" spans="1:12" x14ac:dyDescent="0.25">
      <c r="A18" s="7"/>
    </row>
    <row r="19" spans="1:12" x14ac:dyDescent="0.25">
      <c r="A19" s="7"/>
    </row>
    <row r="20" spans="1:12" x14ac:dyDescent="0.25">
      <c r="A20" s="7"/>
    </row>
  </sheetData>
  <mergeCells count="38">
    <mergeCell ref="A1:N1"/>
    <mergeCell ref="A2:N2"/>
    <mergeCell ref="A3:N3"/>
    <mergeCell ref="O3:AA3"/>
    <mergeCell ref="AB3:AO3"/>
    <mergeCell ref="A6:N6"/>
    <mergeCell ref="EJ3:EW3"/>
    <mergeCell ref="EX3:FK3"/>
    <mergeCell ref="FL3:FY3"/>
    <mergeCell ref="FZ3:GM3"/>
    <mergeCell ref="BD3:BQ3"/>
    <mergeCell ref="BR3:CE3"/>
    <mergeCell ref="CF3:CS3"/>
    <mergeCell ref="CT3:DG3"/>
    <mergeCell ref="DH3:DU3"/>
    <mergeCell ref="DV3:EI3"/>
    <mergeCell ref="AP3:BC3"/>
    <mergeCell ref="HP3:IC3"/>
    <mergeCell ref="ID3:IQ3"/>
    <mergeCell ref="IR3:IU3"/>
    <mergeCell ref="A4:N4"/>
    <mergeCell ref="A5:N5"/>
    <mergeCell ref="GN3:HA3"/>
    <mergeCell ref="HB3:HO3"/>
    <mergeCell ref="A15:F15"/>
    <mergeCell ref="J15:N15"/>
    <mergeCell ref="A7:N7"/>
    <mergeCell ref="A8:B8"/>
    <mergeCell ref="C8:L8"/>
    <mergeCell ref="M8:N8"/>
    <mergeCell ref="A9:A10"/>
    <mergeCell ref="B9:B10"/>
    <mergeCell ref="M9:N10"/>
    <mergeCell ref="M11:N11"/>
    <mergeCell ref="M12:N12"/>
    <mergeCell ref="M13:N13"/>
    <mergeCell ref="A14:B14"/>
    <mergeCell ref="M14:N14"/>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91"/>
  <sheetViews>
    <sheetView view="pageBreakPreview" topLeftCell="A62"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35.69921875" style="7" customWidth="1"/>
    <col min="3" max="3" width="9.59765625" style="7" customWidth="1"/>
    <col min="4" max="12" width="9.69921875" style="7" customWidth="1"/>
    <col min="13" max="13" width="35.69921875" style="7" customWidth="1"/>
    <col min="14" max="14" width="5.69921875" style="7" customWidth="1"/>
    <col min="15" max="16384" width="9.09765625" style="7"/>
  </cols>
  <sheetData>
    <row r="1" spans="1:254" s="3" customFormat="1" ht="7.5" customHeight="1" x14ac:dyDescent="0.25">
      <c r="A1" s="458"/>
      <c r="B1" s="458"/>
      <c r="C1" s="458"/>
      <c r="D1" s="458"/>
      <c r="E1" s="458"/>
      <c r="F1" s="458"/>
      <c r="G1" s="458"/>
      <c r="H1" s="458"/>
      <c r="I1" s="458"/>
      <c r="J1" s="458"/>
      <c r="K1" s="458"/>
      <c r="L1" s="458"/>
      <c r="M1" s="458"/>
      <c r="N1" s="458"/>
    </row>
    <row r="2" spans="1:254" ht="16.5" customHeight="1" x14ac:dyDescent="0.25">
      <c r="A2" s="467" t="s">
        <v>369</v>
      </c>
      <c r="B2" s="467"/>
      <c r="C2" s="467"/>
      <c r="D2" s="467"/>
      <c r="E2" s="467"/>
      <c r="F2" s="467"/>
      <c r="G2" s="467"/>
      <c r="H2" s="467"/>
      <c r="I2" s="467"/>
      <c r="J2" s="467"/>
      <c r="K2" s="467"/>
      <c r="L2" s="467"/>
      <c r="M2" s="467"/>
      <c r="N2" s="467"/>
    </row>
    <row r="3" spans="1:254" ht="18" customHeight="1" x14ac:dyDescent="0.25">
      <c r="A3" s="467" t="s">
        <v>307</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row>
    <row r="4" spans="1:254" ht="18" customHeight="1" x14ac:dyDescent="0.25">
      <c r="A4" s="467" t="s">
        <v>676</v>
      </c>
      <c r="B4" s="467"/>
      <c r="C4" s="467"/>
      <c r="D4" s="467"/>
      <c r="E4" s="467"/>
      <c r="F4" s="467"/>
      <c r="G4" s="467"/>
      <c r="H4" s="467"/>
      <c r="I4" s="467"/>
      <c r="J4" s="467"/>
      <c r="K4" s="467"/>
      <c r="L4" s="467"/>
      <c r="M4" s="467"/>
      <c r="N4" s="467"/>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55"/>
      <c r="EG4" s="355"/>
      <c r="EH4" s="355"/>
      <c r="EI4" s="355"/>
      <c r="EJ4" s="355"/>
      <c r="EK4" s="355"/>
      <c r="EL4" s="355"/>
      <c r="EM4" s="355"/>
      <c r="EN4" s="355"/>
      <c r="EO4" s="355"/>
      <c r="EP4" s="355"/>
      <c r="EQ4" s="355"/>
      <c r="ER4" s="355"/>
      <c r="ES4" s="355"/>
      <c r="ET4" s="355"/>
      <c r="EU4" s="355"/>
      <c r="EV4" s="355"/>
      <c r="EW4" s="355"/>
      <c r="EX4" s="355"/>
      <c r="EY4" s="355"/>
      <c r="EZ4" s="355"/>
      <c r="FA4" s="355"/>
      <c r="FB4" s="355"/>
      <c r="FC4" s="355"/>
      <c r="FD4" s="355"/>
      <c r="FE4" s="355"/>
      <c r="FF4" s="355"/>
      <c r="FG4" s="355"/>
      <c r="FH4" s="355"/>
      <c r="FI4" s="355"/>
      <c r="FJ4" s="355"/>
      <c r="FK4" s="355"/>
      <c r="FL4" s="355"/>
      <c r="FM4" s="355"/>
      <c r="FN4" s="355"/>
      <c r="FO4" s="355"/>
      <c r="FP4" s="355"/>
      <c r="FQ4" s="355"/>
      <c r="FR4" s="355"/>
      <c r="FS4" s="355"/>
      <c r="FT4" s="355"/>
      <c r="FU4" s="355"/>
      <c r="FV4" s="355"/>
      <c r="FW4" s="355"/>
      <c r="FX4" s="355"/>
      <c r="FY4" s="355"/>
      <c r="FZ4" s="355"/>
      <c r="GA4" s="355"/>
      <c r="GB4" s="355"/>
      <c r="GC4" s="355"/>
      <c r="GD4" s="355"/>
      <c r="GE4" s="355"/>
      <c r="GF4" s="355"/>
      <c r="GG4" s="355"/>
      <c r="GH4" s="355"/>
      <c r="GI4" s="355"/>
      <c r="GJ4" s="355"/>
      <c r="GK4" s="355"/>
      <c r="GL4" s="355"/>
      <c r="GM4" s="355"/>
      <c r="GN4" s="355"/>
      <c r="GO4" s="355"/>
      <c r="GP4" s="355"/>
      <c r="GQ4" s="355"/>
      <c r="GR4" s="355"/>
      <c r="GS4" s="355"/>
      <c r="GT4" s="355"/>
      <c r="GU4" s="355"/>
      <c r="GV4" s="355"/>
      <c r="GW4" s="355"/>
      <c r="GX4" s="355"/>
      <c r="GY4" s="355"/>
      <c r="GZ4" s="355"/>
      <c r="HA4" s="355"/>
      <c r="HB4" s="355"/>
      <c r="HC4" s="355"/>
      <c r="HD4" s="355"/>
      <c r="HE4" s="355"/>
      <c r="HF4" s="355"/>
      <c r="HG4" s="355"/>
      <c r="HH4" s="355"/>
      <c r="HI4" s="355"/>
      <c r="HJ4" s="355"/>
      <c r="HK4" s="355"/>
      <c r="HL4" s="355"/>
      <c r="HM4" s="355"/>
      <c r="HN4" s="355"/>
      <c r="HO4" s="355"/>
      <c r="HP4" s="355"/>
      <c r="HQ4" s="355"/>
      <c r="HR4" s="355"/>
      <c r="HS4" s="355"/>
      <c r="HT4" s="355"/>
      <c r="HU4" s="355"/>
      <c r="HV4" s="355"/>
      <c r="HW4" s="355"/>
      <c r="HX4" s="355"/>
      <c r="HY4" s="355"/>
      <c r="HZ4" s="355"/>
      <c r="IA4" s="355"/>
      <c r="IB4" s="355"/>
      <c r="IC4" s="355"/>
      <c r="ID4" s="355"/>
      <c r="IE4" s="355"/>
      <c r="IF4" s="355"/>
      <c r="IG4" s="355"/>
      <c r="IH4" s="355"/>
      <c r="II4" s="355"/>
      <c r="IJ4" s="355"/>
      <c r="IK4" s="355"/>
      <c r="IL4" s="355"/>
      <c r="IM4" s="355"/>
      <c r="IN4" s="355"/>
      <c r="IO4" s="355"/>
      <c r="IP4" s="355"/>
      <c r="IQ4" s="355"/>
      <c r="IR4" s="355"/>
      <c r="IS4" s="355"/>
      <c r="IT4" s="355"/>
    </row>
    <row r="5" spans="1:254" ht="15.75" customHeight="1" x14ac:dyDescent="0.25">
      <c r="A5" s="473" t="s">
        <v>370</v>
      </c>
      <c r="B5" s="473"/>
      <c r="C5" s="473"/>
      <c r="D5" s="473"/>
      <c r="E5" s="473"/>
      <c r="F5" s="473"/>
      <c r="G5" s="473"/>
      <c r="H5" s="473"/>
      <c r="I5" s="473"/>
      <c r="J5" s="473"/>
      <c r="K5" s="473"/>
      <c r="L5" s="473"/>
      <c r="M5" s="473"/>
      <c r="N5" s="473"/>
    </row>
    <row r="6" spans="1:254" ht="15.75" customHeight="1" x14ac:dyDescent="0.25">
      <c r="A6" s="473" t="s">
        <v>265</v>
      </c>
      <c r="B6" s="473"/>
      <c r="C6" s="473"/>
      <c r="D6" s="473"/>
      <c r="E6" s="473"/>
      <c r="F6" s="473"/>
      <c r="G6" s="473"/>
      <c r="H6" s="473"/>
      <c r="I6" s="473"/>
      <c r="J6" s="473"/>
      <c r="K6" s="473"/>
      <c r="L6" s="473"/>
      <c r="M6" s="473"/>
      <c r="N6" s="473"/>
    </row>
    <row r="7" spans="1:254" ht="15.75" customHeight="1" x14ac:dyDescent="0.25">
      <c r="A7" s="473" t="s">
        <v>677</v>
      </c>
      <c r="B7" s="473"/>
      <c r="C7" s="473"/>
      <c r="D7" s="473"/>
      <c r="E7" s="473"/>
      <c r="F7" s="473"/>
      <c r="G7" s="473"/>
      <c r="H7" s="473"/>
      <c r="I7" s="473"/>
      <c r="J7" s="473"/>
      <c r="K7" s="473"/>
      <c r="L7" s="473"/>
      <c r="M7" s="473"/>
      <c r="N7" s="473"/>
    </row>
    <row r="8" spans="1:254" ht="15.75" customHeight="1" x14ac:dyDescent="0.25">
      <c r="A8" s="475" t="s">
        <v>703</v>
      </c>
      <c r="B8" s="475"/>
      <c r="C8" s="463">
        <v>2015</v>
      </c>
      <c r="D8" s="463"/>
      <c r="E8" s="463"/>
      <c r="F8" s="463"/>
      <c r="G8" s="463"/>
      <c r="H8" s="463">
        <v>2008</v>
      </c>
      <c r="I8" s="463"/>
      <c r="J8" s="463"/>
      <c r="K8" s="463"/>
      <c r="L8" s="463"/>
      <c r="M8" s="462" t="s">
        <v>46</v>
      </c>
      <c r="N8" s="462"/>
    </row>
    <row r="9" spans="1:254" ht="46.5" customHeight="1" x14ac:dyDescent="0.25">
      <c r="A9" s="459" t="s">
        <v>196</v>
      </c>
      <c r="B9" s="468" t="s">
        <v>211</v>
      </c>
      <c r="C9" s="364" t="s">
        <v>257</v>
      </c>
      <c r="D9" s="364" t="s">
        <v>308</v>
      </c>
      <c r="E9" s="364" t="s">
        <v>309</v>
      </c>
      <c r="F9" s="364" t="s">
        <v>310</v>
      </c>
      <c r="G9" s="364" t="s">
        <v>311</v>
      </c>
      <c r="H9" s="364" t="s">
        <v>312</v>
      </c>
      <c r="I9" s="364" t="s">
        <v>313</v>
      </c>
      <c r="J9" s="364" t="s">
        <v>314</v>
      </c>
      <c r="K9" s="364" t="s">
        <v>315</v>
      </c>
      <c r="L9" s="364" t="s">
        <v>177</v>
      </c>
      <c r="M9" s="525" t="s">
        <v>216</v>
      </c>
      <c r="N9" s="526"/>
    </row>
    <row r="10" spans="1:254" ht="59.25" customHeight="1" x14ac:dyDescent="0.25">
      <c r="A10" s="472"/>
      <c r="B10" s="470"/>
      <c r="C10" s="212" t="s">
        <v>208</v>
      </c>
      <c r="D10" s="213" t="s">
        <v>316</v>
      </c>
      <c r="E10" s="213" t="s">
        <v>75</v>
      </c>
      <c r="F10" s="213" t="s">
        <v>367</v>
      </c>
      <c r="G10" s="213" t="s">
        <v>368</v>
      </c>
      <c r="H10" s="213" t="s">
        <v>356</v>
      </c>
      <c r="I10" s="213" t="s">
        <v>76</v>
      </c>
      <c r="J10" s="213" t="s">
        <v>77</v>
      </c>
      <c r="K10" s="213" t="s">
        <v>78</v>
      </c>
      <c r="L10" s="213" t="s">
        <v>366</v>
      </c>
      <c r="M10" s="527"/>
      <c r="N10" s="528"/>
    </row>
    <row r="11" spans="1:254" s="48" customFormat="1" ht="30" customHeight="1" x14ac:dyDescent="0.25">
      <c r="A11" s="273">
        <v>4511</v>
      </c>
      <c r="B11" s="267" t="s">
        <v>573</v>
      </c>
      <c r="C11" s="284">
        <f>SUM(D11:L11)</f>
        <v>511194</v>
      </c>
      <c r="D11" s="285">
        <v>187516</v>
      </c>
      <c r="E11" s="285">
        <v>194448</v>
      </c>
      <c r="F11" s="285">
        <v>40563</v>
      </c>
      <c r="G11" s="285">
        <v>8523</v>
      </c>
      <c r="H11" s="285">
        <v>13215</v>
      </c>
      <c r="I11" s="285">
        <v>1655</v>
      </c>
      <c r="J11" s="285">
        <v>13101</v>
      </c>
      <c r="K11" s="285">
        <v>19787</v>
      </c>
      <c r="L11" s="285">
        <v>32386</v>
      </c>
      <c r="M11" s="499" t="s">
        <v>572</v>
      </c>
      <c r="N11" s="499"/>
    </row>
    <row r="12" spans="1:254" s="48" customFormat="1" ht="30" customHeight="1" x14ac:dyDescent="0.25">
      <c r="A12" s="271">
        <v>4512</v>
      </c>
      <c r="B12" s="109" t="s">
        <v>574</v>
      </c>
      <c r="C12" s="286">
        <f t="shared" ref="C12:C54" si="0">SUM(D12:L12)</f>
        <v>53962</v>
      </c>
      <c r="D12" s="287">
        <v>14115</v>
      </c>
      <c r="E12" s="287">
        <v>34112</v>
      </c>
      <c r="F12" s="287">
        <v>1017</v>
      </c>
      <c r="G12" s="287">
        <v>361</v>
      </c>
      <c r="H12" s="287">
        <v>1412</v>
      </c>
      <c r="I12" s="287">
        <v>327</v>
      </c>
      <c r="J12" s="287">
        <v>164</v>
      </c>
      <c r="K12" s="287">
        <v>518</v>
      </c>
      <c r="L12" s="287">
        <v>1936</v>
      </c>
      <c r="M12" s="493" t="s">
        <v>575</v>
      </c>
      <c r="N12" s="493"/>
    </row>
    <row r="13" spans="1:254" s="48" customFormat="1" ht="23.25" customHeight="1" x14ac:dyDescent="0.25">
      <c r="A13" s="270">
        <v>4531</v>
      </c>
      <c r="B13" s="68" t="s">
        <v>576</v>
      </c>
      <c r="C13" s="288">
        <f t="shared" si="0"/>
        <v>141177</v>
      </c>
      <c r="D13" s="289">
        <v>30658</v>
      </c>
      <c r="E13" s="289">
        <v>85719</v>
      </c>
      <c r="F13" s="289">
        <v>1981</v>
      </c>
      <c r="G13" s="289">
        <v>1124</v>
      </c>
      <c r="H13" s="289">
        <v>2236</v>
      </c>
      <c r="I13" s="289">
        <v>1209</v>
      </c>
      <c r="J13" s="289">
        <v>1022</v>
      </c>
      <c r="K13" s="289">
        <v>3699</v>
      </c>
      <c r="L13" s="289">
        <v>13529</v>
      </c>
      <c r="M13" s="494" t="s">
        <v>622</v>
      </c>
      <c r="N13" s="494"/>
    </row>
    <row r="14" spans="1:254" s="48" customFormat="1" ht="20.25" customHeight="1" x14ac:dyDescent="0.25">
      <c r="A14" s="271">
        <v>4532</v>
      </c>
      <c r="B14" s="109" t="s">
        <v>577</v>
      </c>
      <c r="C14" s="286">
        <f t="shared" si="0"/>
        <v>1408</v>
      </c>
      <c r="D14" s="287">
        <v>54</v>
      </c>
      <c r="E14" s="287">
        <v>1325</v>
      </c>
      <c r="F14" s="287">
        <v>8</v>
      </c>
      <c r="G14" s="287">
        <v>0</v>
      </c>
      <c r="H14" s="287">
        <v>10</v>
      </c>
      <c r="I14" s="287">
        <v>0</v>
      </c>
      <c r="J14" s="287">
        <v>0</v>
      </c>
      <c r="K14" s="287">
        <v>11</v>
      </c>
      <c r="L14" s="287">
        <v>0</v>
      </c>
      <c r="M14" s="493" t="s">
        <v>621</v>
      </c>
      <c r="N14" s="493"/>
    </row>
    <row r="15" spans="1:254" s="48" customFormat="1" ht="20.25" customHeight="1" x14ac:dyDescent="0.25">
      <c r="A15" s="270">
        <v>4539</v>
      </c>
      <c r="B15" s="68" t="s">
        <v>578</v>
      </c>
      <c r="C15" s="288">
        <f t="shared" si="0"/>
        <v>865</v>
      </c>
      <c r="D15" s="289">
        <v>26</v>
      </c>
      <c r="E15" s="289">
        <v>823</v>
      </c>
      <c r="F15" s="289">
        <v>0</v>
      </c>
      <c r="G15" s="289">
        <v>0</v>
      </c>
      <c r="H15" s="289">
        <v>0</v>
      </c>
      <c r="I15" s="289">
        <v>0</v>
      </c>
      <c r="J15" s="289">
        <v>0</v>
      </c>
      <c r="K15" s="289">
        <v>0</v>
      </c>
      <c r="L15" s="289">
        <v>16</v>
      </c>
      <c r="M15" s="494" t="s">
        <v>620</v>
      </c>
      <c r="N15" s="494"/>
    </row>
    <row r="16" spans="1:254" s="48" customFormat="1" ht="20.25" customHeight="1" x14ac:dyDescent="0.25">
      <c r="A16" s="271">
        <v>4610</v>
      </c>
      <c r="B16" s="109" t="s">
        <v>553</v>
      </c>
      <c r="C16" s="286">
        <f t="shared" si="0"/>
        <v>11767</v>
      </c>
      <c r="D16" s="287">
        <v>1321</v>
      </c>
      <c r="E16" s="287">
        <v>7800</v>
      </c>
      <c r="F16" s="287">
        <v>246</v>
      </c>
      <c r="G16" s="287">
        <v>0</v>
      </c>
      <c r="H16" s="287">
        <v>538</v>
      </c>
      <c r="I16" s="287">
        <v>646</v>
      </c>
      <c r="J16" s="287">
        <v>64</v>
      </c>
      <c r="K16" s="287">
        <v>1027</v>
      </c>
      <c r="L16" s="287">
        <v>125</v>
      </c>
      <c r="M16" s="493" t="s">
        <v>562</v>
      </c>
      <c r="N16" s="493"/>
    </row>
    <row r="17" spans="1:14" s="48" customFormat="1" ht="20.25" customHeight="1" x14ac:dyDescent="0.25">
      <c r="A17" s="270">
        <v>4620</v>
      </c>
      <c r="B17" s="68" t="s">
        <v>579</v>
      </c>
      <c r="C17" s="288">
        <f t="shared" si="0"/>
        <v>38144</v>
      </c>
      <c r="D17" s="289">
        <v>3866</v>
      </c>
      <c r="E17" s="289">
        <v>25082</v>
      </c>
      <c r="F17" s="289">
        <v>1158</v>
      </c>
      <c r="G17" s="289">
        <v>2592</v>
      </c>
      <c r="H17" s="289">
        <v>770</v>
      </c>
      <c r="I17" s="289">
        <v>27</v>
      </c>
      <c r="J17" s="289">
        <v>466</v>
      </c>
      <c r="K17" s="289">
        <v>1786</v>
      </c>
      <c r="L17" s="289">
        <v>2397</v>
      </c>
      <c r="M17" s="494" t="s">
        <v>619</v>
      </c>
      <c r="N17" s="494"/>
    </row>
    <row r="18" spans="1:14" s="48" customFormat="1" ht="20.25" customHeight="1" x14ac:dyDescent="0.25">
      <c r="A18" s="271">
        <v>4631</v>
      </c>
      <c r="B18" s="109" t="s">
        <v>554</v>
      </c>
      <c r="C18" s="286">
        <f t="shared" si="0"/>
        <v>5436</v>
      </c>
      <c r="D18" s="287">
        <v>207</v>
      </c>
      <c r="E18" s="287">
        <v>3597</v>
      </c>
      <c r="F18" s="287">
        <v>0</v>
      </c>
      <c r="G18" s="287">
        <v>0</v>
      </c>
      <c r="H18" s="287">
        <v>472</v>
      </c>
      <c r="I18" s="287">
        <v>19</v>
      </c>
      <c r="J18" s="287">
        <v>206</v>
      </c>
      <c r="K18" s="287">
        <v>798</v>
      </c>
      <c r="L18" s="287">
        <v>137</v>
      </c>
      <c r="M18" s="493" t="s">
        <v>563</v>
      </c>
      <c r="N18" s="493"/>
    </row>
    <row r="19" spans="1:14" s="48" customFormat="1" ht="30" customHeight="1" x14ac:dyDescent="0.25">
      <c r="A19" s="270">
        <v>4632</v>
      </c>
      <c r="B19" s="68" t="s">
        <v>623</v>
      </c>
      <c r="C19" s="288">
        <f t="shared" si="0"/>
        <v>340359</v>
      </c>
      <c r="D19" s="289">
        <v>99058</v>
      </c>
      <c r="E19" s="289">
        <v>112045</v>
      </c>
      <c r="F19" s="289">
        <v>6285</v>
      </c>
      <c r="G19" s="289">
        <v>1575</v>
      </c>
      <c r="H19" s="289">
        <v>16239</v>
      </c>
      <c r="I19" s="289">
        <v>74485</v>
      </c>
      <c r="J19" s="289">
        <v>4045</v>
      </c>
      <c r="K19" s="289">
        <v>11305</v>
      </c>
      <c r="L19" s="289">
        <v>15322</v>
      </c>
      <c r="M19" s="494" t="s">
        <v>618</v>
      </c>
      <c r="N19" s="494"/>
    </row>
    <row r="20" spans="1:14" s="48" customFormat="1" ht="30" customHeight="1" x14ac:dyDescent="0.25">
      <c r="A20" s="271">
        <v>4641</v>
      </c>
      <c r="B20" s="109" t="s">
        <v>624</v>
      </c>
      <c r="C20" s="286">
        <f t="shared" si="0"/>
        <v>52911</v>
      </c>
      <c r="D20" s="287">
        <v>5603</v>
      </c>
      <c r="E20" s="287">
        <v>40201</v>
      </c>
      <c r="F20" s="287">
        <v>1232</v>
      </c>
      <c r="G20" s="287">
        <v>0</v>
      </c>
      <c r="H20" s="287">
        <v>2702</v>
      </c>
      <c r="I20" s="287">
        <v>0</v>
      </c>
      <c r="J20" s="287">
        <v>0</v>
      </c>
      <c r="K20" s="287">
        <v>265</v>
      </c>
      <c r="L20" s="287">
        <v>2908</v>
      </c>
      <c r="M20" s="493" t="s">
        <v>617</v>
      </c>
      <c r="N20" s="493"/>
    </row>
    <row r="21" spans="1:14" s="48" customFormat="1" ht="30" customHeight="1" x14ac:dyDescent="0.25">
      <c r="A21" s="270">
        <v>4647</v>
      </c>
      <c r="B21" s="68" t="s">
        <v>625</v>
      </c>
      <c r="C21" s="288">
        <f t="shared" si="0"/>
        <v>54275</v>
      </c>
      <c r="D21" s="289">
        <v>27516</v>
      </c>
      <c r="E21" s="289">
        <v>19700</v>
      </c>
      <c r="F21" s="289">
        <v>0</v>
      </c>
      <c r="G21" s="289">
        <v>1021</v>
      </c>
      <c r="H21" s="289">
        <v>3867</v>
      </c>
      <c r="I21" s="289">
        <v>82</v>
      </c>
      <c r="J21" s="289">
        <v>244</v>
      </c>
      <c r="K21" s="289">
        <v>663</v>
      </c>
      <c r="L21" s="289">
        <v>1182</v>
      </c>
      <c r="M21" s="494" t="s">
        <v>616</v>
      </c>
      <c r="N21" s="494"/>
    </row>
    <row r="22" spans="1:14" s="48" customFormat="1" ht="51.75" customHeight="1" x14ac:dyDescent="0.25">
      <c r="A22" s="271">
        <v>4648</v>
      </c>
      <c r="B22" s="109" t="s">
        <v>626</v>
      </c>
      <c r="C22" s="286">
        <f t="shared" si="0"/>
        <v>43458</v>
      </c>
      <c r="D22" s="287">
        <v>15298</v>
      </c>
      <c r="E22" s="287">
        <v>22415</v>
      </c>
      <c r="F22" s="287">
        <v>105</v>
      </c>
      <c r="G22" s="287">
        <v>26</v>
      </c>
      <c r="H22" s="287">
        <v>2333</v>
      </c>
      <c r="I22" s="287">
        <v>317</v>
      </c>
      <c r="J22" s="287">
        <v>1348</v>
      </c>
      <c r="K22" s="287">
        <v>1146</v>
      </c>
      <c r="L22" s="287">
        <v>470</v>
      </c>
      <c r="M22" s="493" t="s">
        <v>615</v>
      </c>
      <c r="N22" s="493"/>
    </row>
    <row r="23" spans="1:14" s="48" customFormat="1" ht="19.5" customHeight="1" x14ac:dyDescent="0.25">
      <c r="A23" s="270">
        <v>4651</v>
      </c>
      <c r="B23" s="68" t="s">
        <v>627</v>
      </c>
      <c r="C23" s="288">
        <f t="shared" si="0"/>
        <v>2929</v>
      </c>
      <c r="D23" s="289">
        <v>175</v>
      </c>
      <c r="E23" s="289">
        <v>2714</v>
      </c>
      <c r="F23" s="289">
        <v>0</v>
      </c>
      <c r="G23" s="289">
        <v>0</v>
      </c>
      <c r="H23" s="289">
        <v>0</v>
      </c>
      <c r="I23" s="289">
        <v>0</v>
      </c>
      <c r="J23" s="289">
        <v>0</v>
      </c>
      <c r="K23" s="289">
        <v>0</v>
      </c>
      <c r="L23" s="289">
        <v>40</v>
      </c>
      <c r="M23" s="494" t="s">
        <v>614</v>
      </c>
      <c r="N23" s="494"/>
    </row>
    <row r="24" spans="1:14" s="48" customFormat="1" ht="19.5" customHeight="1" x14ac:dyDescent="0.25">
      <c r="A24" s="271">
        <v>4652</v>
      </c>
      <c r="B24" s="109" t="s">
        <v>628</v>
      </c>
      <c r="C24" s="286">
        <f t="shared" si="0"/>
        <v>19342</v>
      </c>
      <c r="D24" s="287">
        <v>86</v>
      </c>
      <c r="E24" s="287">
        <v>18070</v>
      </c>
      <c r="F24" s="287">
        <v>0</v>
      </c>
      <c r="G24" s="287">
        <v>0</v>
      </c>
      <c r="H24" s="287">
        <v>0</v>
      </c>
      <c r="I24" s="287">
        <v>0</v>
      </c>
      <c r="J24" s="287">
        <v>755</v>
      </c>
      <c r="K24" s="287">
        <v>412</v>
      </c>
      <c r="L24" s="287">
        <v>19</v>
      </c>
      <c r="M24" s="493" t="s">
        <v>613</v>
      </c>
      <c r="N24" s="493"/>
    </row>
    <row r="25" spans="1:14" s="48" customFormat="1" ht="19.2" x14ac:dyDescent="0.25">
      <c r="A25" s="270">
        <v>4653</v>
      </c>
      <c r="B25" s="68" t="s">
        <v>629</v>
      </c>
      <c r="C25" s="288">
        <f t="shared" si="0"/>
        <v>7813</v>
      </c>
      <c r="D25" s="289">
        <v>1462</v>
      </c>
      <c r="E25" s="289">
        <v>4535</v>
      </c>
      <c r="F25" s="289">
        <v>494</v>
      </c>
      <c r="G25" s="289">
        <v>0</v>
      </c>
      <c r="H25" s="289">
        <v>127</v>
      </c>
      <c r="I25" s="289">
        <v>20</v>
      </c>
      <c r="J25" s="289">
        <v>162</v>
      </c>
      <c r="K25" s="289">
        <v>777</v>
      </c>
      <c r="L25" s="289">
        <v>236</v>
      </c>
      <c r="M25" s="494" t="s">
        <v>612</v>
      </c>
      <c r="N25" s="494"/>
    </row>
    <row r="26" spans="1:14" s="48" customFormat="1" x14ac:dyDescent="0.25">
      <c r="A26" s="271">
        <v>4659</v>
      </c>
      <c r="B26" s="109" t="s">
        <v>630</v>
      </c>
      <c r="C26" s="286">
        <f t="shared" si="0"/>
        <v>109144</v>
      </c>
      <c r="D26" s="287">
        <v>29249</v>
      </c>
      <c r="E26" s="287">
        <v>38622</v>
      </c>
      <c r="F26" s="287">
        <v>804</v>
      </c>
      <c r="G26" s="287">
        <v>9839</v>
      </c>
      <c r="H26" s="287">
        <v>9395</v>
      </c>
      <c r="I26" s="287">
        <v>8506</v>
      </c>
      <c r="J26" s="287">
        <v>4993</v>
      </c>
      <c r="K26" s="287">
        <v>3987</v>
      </c>
      <c r="L26" s="287">
        <v>3749</v>
      </c>
      <c r="M26" s="493" t="s">
        <v>564</v>
      </c>
      <c r="N26" s="493"/>
    </row>
    <row r="27" spans="1:14" s="48" customFormat="1" ht="19.5" customHeight="1" x14ac:dyDescent="0.25">
      <c r="A27" s="270">
        <v>4661</v>
      </c>
      <c r="B27" s="68" t="s">
        <v>631</v>
      </c>
      <c r="C27" s="288">
        <f t="shared" si="0"/>
        <v>8032</v>
      </c>
      <c r="D27" s="289">
        <v>2124</v>
      </c>
      <c r="E27" s="289">
        <v>2599</v>
      </c>
      <c r="F27" s="289">
        <v>434</v>
      </c>
      <c r="G27" s="289">
        <v>143</v>
      </c>
      <c r="H27" s="289">
        <v>83</v>
      </c>
      <c r="I27" s="289">
        <v>0</v>
      </c>
      <c r="J27" s="289">
        <v>70</v>
      </c>
      <c r="K27" s="289">
        <v>1714</v>
      </c>
      <c r="L27" s="289">
        <v>865</v>
      </c>
      <c r="M27" s="494" t="s">
        <v>611</v>
      </c>
      <c r="N27" s="494"/>
    </row>
    <row r="28" spans="1:14" s="48" customFormat="1" x14ac:dyDescent="0.25">
      <c r="A28" s="271">
        <v>4662</v>
      </c>
      <c r="B28" s="109" t="s">
        <v>555</v>
      </c>
      <c r="C28" s="286">
        <f t="shared" si="0"/>
        <v>2973</v>
      </c>
      <c r="D28" s="287">
        <v>270</v>
      </c>
      <c r="E28" s="287">
        <v>1290</v>
      </c>
      <c r="F28" s="287">
        <v>658</v>
      </c>
      <c r="G28" s="287">
        <v>39</v>
      </c>
      <c r="H28" s="287">
        <v>0</v>
      </c>
      <c r="I28" s="287">
        <v>0</v>
      </c>
      <c r="J28" s="287">
        <v>562</v>
      </c>
      <c r="K28" s="287">
        <v>99</v>
      </c>
      <c r="L28" s="287">
        <v>55</v>
      </c>
      <c r="M28" s="493" t="s">
        <v>565</v>
      </c>
      <c r="N28" s="493"/>
    </row>
    <row r="29" spans="1:14" s="48" customFormat="1" ht="30" customHeight="1" x14ac:dyDescent="0.25">
      <c r="A29" s="270">
        <v>4663</v>
      </c>
      <c r="B29" s="68" t="s">
        <v>632</v>
      </c>
      <c r="C29" s="288">
        <f t="shared" si="0"/>
        <v>111747</v>
      </c>
      <c r="D29" s="289">
        <v>13210</v>
      </c>
      <c r="E29" s="289">
        <v>47122</v>
      </c>
      <c r="F29" s="289">
        <v>16891</v>
      </c>
      <c r="G29" s="289">
        <v>6968</v>
      </c>
      <c r="H29" s="289">
        <v>8065</v>
      </c>
      <c r="I29" s="289">
        <v>2951</v>
      </c>
      <c r="J29" s="289">
        <v>3688</v>
      </c>
      <c r="K29" s="289">
        <v>10052</v>
      </c>
      <c r="L29" s="289">
        <v>2800</v>
      </c>
      <c r="M29" s="494" t="s">
        <v>610</v>
      </c>
      <c r="N29" s="494"/>
    </row>
    <row r="30" spans="1:14" s="48" customFormat="1" x14ac:dyDescent="0.25">
      <c r="A30" s="271">
        <v>4690</v>
      </c>
      <c r="B30" s="109" t="s">
        <v>556</v>
      </c>
      <c r="C30" s="286">
        <f t="shared" si="0"/>
        <v>14364</v>
      </c>
      <c r="D30" s="287">
        <v>746</v>
      </c>
      <c r="E30" s="287">
        <v>11725</v>
      </c>
      <c r="F30" s="287">
        <v>356</v>
      </c>
      <c r="G30" s="287">
        <v>0</v>
      </c>
      <c r="H30" s="287">
        <v>1063</v>
      </c>
      <c r="I30" s="287">
        <v>0</v>
      </c>
      <c r="J30" s="287">
        <v>37</v>
      </c>
      <c r="K30" s="287">
        <v>275</v>
      </c>
      <c r="L30" s="287">
        <v>162</v>
      </c>
      <c r="M30" s="493" t="s">
        <v>566</v>
      </c>
      <c r="N30" s="493"/>
    </row>
    <row r="31" spans="1:14" s="48" customFormat="1" ht="19.2" x14ac:dyDescent="0.25">
      <c r="A31" s="270">
        <v>4691</v>
      </c>
      <c r="B31" s="68" t="s">
        <v>633</v>
      </c>
      <c r="C31" s="288">
        <f t="shared" si="0"/>
        <v>14723</v>
      </c>
      <c r="D31" s="289">
        <v>3871</v>
      </c>
      <c r="E31" s="289">
        <v>8022</v>
      </c>
      <c r="F31" s="289">
        <v>1</v>
      </c>
      <c r="G31" s="289">
        <v>733</v>
      </c>
      <c r="H31" s="289">
        <v>54</v>
      </c>
      <c r="I31" s="289">
        <v>178</v>
      </c>
      <c r="J31" s="289">
        <v>144</v>
      </c>
      <c r="K31" s="289">
        <v>683</v>
      </c>
      <c r="L31" s="289">
        <v>1037</v>
      </c>
      <c r="M31" s="494" t="s">
        <v>609</v>
      </c>
      <c r="N31" s="494"/>
    </row>
    <row r="32" spans="1:14" s="48" customFormat="1" ht="30" customHeight="1" x14ac:dyDescent="0.25">
      <c r="A32" s="271">
        <v>4692</v>
      </c>
      <c r="B32" s="109" t="s">
        <v>634</v>
      </c>
      <c r="C32" s="286">
        <f t="shared" si="0"/>
        <v>17489</v>
      </c>
      <c r="D32" s="287">
        <v>7742</v>
      </c>
      <c r="E32" s="287">
        <v>8650</v>
      </c>
      <c r="F32" s="287">
        <v>412</v>
      </c>
      <c r="G32" s="287">
        <v>0</v>
      </c>
      <c r="H32" s="287">
        <v>387</v>
      </c>
      <c r="I32" s="287">
        <v>0</v>
      </c>
      <c r="J32" s="287">
        <v>46</v>
      </c>
      <c r="K32" s="287">
        <v>170</v>
      </c>
      <c r="L32" s="287">
        <v>82</v>
      </c>
      <c r="M32" s="493" t="s">
        <v>608</v>
      </c>
      <c r="N32" s="493"/>
    </row>
    <row r="33" spans="1:14" s="48" customFormat="1" x14ac:dyDescent="0.25">
      <c r="A33" s="270">
        <v>4712</v>
      </c>
      <c r="B33" s="68" t="s">
        <v>557</v>
      </c>
      <c r="C33" s="288">
        <f t="shared" si="0"/>
        <v>581205</v>
      </c>
      <c r="D33" s="289">
        <v>216662</v>
      </c>
      <c r="E33" s="289">
        <v>283599</v>
      </c>
      <c r="F33" s="289">
        <v>3358</v>
      </c>
      <c r="G33" s="289">
        <v>35</v>
      </c>
      <c r="H33" s="289">
        <v>20637</v>
      </c>
      <c r="I33" s="289">
        <v>2728</v>
      </c>
      <c r="J33" s="289">
        <v>17969</v>
      </c>
      <c r="K33" s="289">
        <v>12406</v>
      </c>
      <c r="L33" s="289">
        <v>23811</v>
      </c>
      <c r="M33" s="494" t="s">
        <v>567</v>
      </c>
      <c r="N33" s="494"/>
    </row>
    <row r="34" spans="1:14" s="48" customFormat="1" x14ac:dyDescent="0.25">
      <c r="A34" s="271">
        <v>4714</v>
      </c>
      <c r="B34" s="109" t="s">
        <v>558</v>
      </c>
      <c r="C34" s="286">
        <f t="shared" si="0"/>
        <v>100464</v>
      </c>
      <c r="D34" s="287">
        <v>3834</v>
      </c>
      <c r="E34" s="287">
        <v>67292</v>
      </c>
      <c r="F34" s="287">
        <v>13854</v>
      </c>
      <c r="G34" s="287">
        <v>0</v>
      </c>
      <c r="H34" s="287">
        <v>1120</v>
      </c>
      <c r="I34" s="287">
        <v>2570</v>
      </c>
      <c r="J34" s="287">
        <v>4162</v>
      </c>
      <c r="K34" s="287">
        <v>3195</v>
      </c>
      <c r="L34" s="287">
        <v>4437</v>
      </c>
      <c r="M34" s="493" t="s">
        <v>568</v>
      </c>
      <c r="N34" s="493"/>
    </row>
    <row r="35" spans="1:14" s="48" customFormat="1" ht="28.5" customHeight="1" x14ac:dyDescent="0.25">
      <c r="A35" s="270">
        <v>4719</v>
      </c>
      <c r="B35" s="68" t="s">
        <v>659</v>
      </c>
      <c r="C35" s="288">
        <f t="shared" si="0"/>
        <v>259195</v>
      </c>
      <c r="D35" s="289">
        <v>82157</v>
      </c>
      <c r="E35" s="289">
        <v>141986</v>
      </c>
      <c r="F35" s="289">
        <v>3631</v>
      </c>
      <c r="G35" s="289">
        <v>0</v>
      </c>
      <c r="H35" s="289">
        <v>2715</v>
      </c>
      <c r="I35" s="289">
        <v>623</v>
      </c>
      <c r="J35" s="289">
        <v>4256</v>
      </c>
      <c r="K35" s="289">
        <v>4249</v>
      </c>
      <c r="L35" s="289">
        <v>19578</v>
      </c>
      <c r="M35" s="494" t="s">
        <v>607</v>
      </c>
      <c r="N35" s="494"/>
    </row>
    <row r="36" spans="1:14" s="48" customFormat="1" x14ac:dyDescent="0.25">
      <c r="A36" s="271">
        <v>4720</v>
      </c>
      <c r="B36" s="109" t="s">
        <v>636</v>
      </c>
      <c r="C36" s="286">
        <f t="shared" si="0"/>
        <v>19700</v>
      </c>
      <c r="D36" s="287">
        <v>1176</v>
      </c>
      <c r="E36" s="287">
        <v>7459</v>
      </c>
      <c r="F36" s="287">
        <v>915</v>
      </c>
      <c r="G36" s="287">
        <v>251</v>
      </c>
      <c r="H36" s="287">
        <v>3302</v>
      </c>
      <c r="I36" s="287">
        <v>23</v>
      </c>
      <c r="J36" s="287">
        <v>1220</v>
      </c>
      <c r="K36" s="287">
        <v>2054</v>
      </c>
      <c r="L36" s="287">
        <v>3300</v>
      </c>
      <c r="M36" s="493" t="s">
        <v>606</v>
      </c>
      <c r="N36" s="493"/>
    </row>
    <row r="37" spans="1:14" s="48" customFormat="1" ht="14.25" customHeight="1" x14ac:dyDescent="0.25">
      <c r="A37" s="270">
        <v>4722</v>
      </c>
      <c r="B37" s="68" t="s">
        <v>646</v>
      </c>
      <c r="C37" s="288">
        <f t="shared" si="0"/>
        <v>55055</v>
      </c>
      <c r="D37" s="289">
        <v>268</v>
      </c>
      <c r="E37" s="289">
        <v>49335</v>
      </c>
      <c r="F37" s="289">
        <v>0</v>
      </c>
      <c r="G37" s="289">
        <v>0</v>
      </c>
      <c r="H37" s="289">
        <v>0</v>
      </c>
      <c r="I37" s="289">
        <v>0</v>
      </c>
      <c r="J37" s="289">
        <v>268</v>
      </c>
      <c r="K37" s="289">
        <v>4648</v>
      </c>
      <c r="L37" s="289">
        <v>536</v>
      </c>
      <c r="M37" s="494" t="s">
        <v>605</v>
      </c>
      <c r="N37" s="494"/>
    </row>
    <row r="38" spans="1:14" s="48" customFormat="1" x14ac:dyDescent="0.25">
      <c r="A38" s="271">
        <v>4723</v>
      </c>
      <c r="B38" s="109" t="s">
        <v>645</v>
      </c>
      <c r="C38" s="286">
        <f t="shared" si="0"/>
        <v>277</v>
      </c>
      <c r="D38" s="287">
        <v>1</v>
      </c>
      <c r="E38" s="287">
        <v>276</v>
      </c>
      <c r="F38" s="287">
        <v>0</v>
      </c>
      <c r="G38" s="287">
        <v>0</v>
      </c>
      <c r="H38" s="287">
        <v>0</v>
      </c>
      <c r="I38" s="287">
        <v>0</v>
      </c>
      <c r="J38" s="287">
        <v>0</v>
      </c>
      <c r="K38" s="287">
        <v>0</v>
      </c>
      <c r="L38" s="287">
        <v>0</v>
      </c>
      <c r="M38" s="493" t="s">
        <v>604</v>
      </c>
      <c r="N38" s="493"/>
    </row>
    <row r="39" spans="1:14" s="48" customFormat="1" x14ac:dyDescent="0.25">
      <c r="A39" s="270">
        <v>4724</v>
      </c>
      <c r="B39" s="68" t="s">
        <v>644</v>
      </c>
      <c r="C39" s="288">
        <f t="shared" si="0"/>
        <v>2654</v>
      </c>
      <c r="D39" s="289">
        <v>106</v>
      </c>
      <c r="E39" s="289">
        <v>2380</v>
      </c>
      <c r="F39" s="289">
        <v>29</v>
      </c>
      <c r="G39" s="289">
        <v>0</v>
      </c>
      <c r="H39" s="289">
        <v>0</v>
      </c>
      <c r="I39" s="289">
        <v>0</v>
      </c>
      <c r="J39" s="289">
        <v>17</v>
      </c>
      <c r="K39" s="289">
        <v>46</v>
      </c>
      <c r="L39" s="289">
        <v>76</v>
      </c>
      <c r="M39" s="494" t="s">
        <v>603</v>
      </c>
      <c r="N39" s="494"/>
    </row>
    <row r="40" spans="1:14" s="48" customFormat="1" ht="14.25" customHeight="1" x14ac:dyDescent="0.25">
      <c r="A40" s="271">
        <v>4725</v>
      </c>
      <c r="B40" s="109" t="s">
        <v>643</v>
      </c>
      <c r="C40" s="286">
        <f t="shared" si="0"/>
        <v>341</v>
      </c>
      <c r="D40" s="287">
        <v>52</v>
      </c>
      <c r="E40" s="287">
        <v>171</v>
      </c>
      <c r="F40" s="287">
        <v>10</v>
      </c>
      <c r="G40" s="287">
        <v>75</v>
      </c>
      <c r="H40" s="287">
        <v>0</v>
      </c>
      <c r="I40" s="287">
        <v>0</v>
      </c>
      <c r="J40" s="287">
        <v>0</v>
      </c>
      <c r="K40" s="287">
        <v>33</v>
      </c>
      <c r="L40" s="287">
        <v>0</v>
      </c>
      <c r="M40" s="493" t="s">
        <v>602</v>
      </c>
      <c r="N40" s="493"/>
    </row>
    <row r="41" spans="1:14" s="48" customFormat="1" x14ac:dyDescent="0.25">
      <c r="A41" s="270">
        <v>4726</v>
      </c>
      <c r="B41" s="68" t="s">
        <v>559</v>
      </c>
      <c r="C41" s="288">
        <f t="shared" si="0"/>
        <v>28013</v>
      </c>
      <c r="D41" s="289">
        <v>2228</v>
      </c>
      <c r="E41" s="289">
        <v>21258</v>
      </c>
      <c r="F41" s="289">
        <v>2589</v>
      </c>
      <c r="G41" s="289">
        <v>0</v>
      </c>
      <c r="H41" s="289">
        <v>134</v>
      </c>
      <c r="I41" s="289">
        <v>115</v>
      </c>
      <c r="J41" s="289">
        <v>283</v>
      </c>
      <c r="K41" s="289">
        <v>770</v>
      </c>
      <c r="L41" s="289">
        <v>636</v>
      </c>
      <c r="M41" s="494" t="s">
        <v>569</v>
      </c>
      <c r="N41" s="494"/>
    </row>
    <row r="42" spans="1:14" s="48" customFormat="1" x14ac:dyDescent="0.25">
      <c r="A42" s="271">
        <v>4727</v>
      </c>
      <c r="B42" s="109" t="s">
        <v>642</v>
      </c>
      <c r="C42" s="286">
        <f t="shared" si="0"/>
        <v>1953</v>
      </c>
      <c r="D42" s="287">
        <v>855</v>
      </c>
      <c r="E42" s="287">
        <v>780</v>
      </c>
      <c r="F42" s="287">
        <v>53</v>
      </c>
      <c r="G42" s="287">
        <v>0</v>
      </c>
      <c r="H42" s="287">
        <v>45</v>
      </c>
      <c r="I42" s="287">
        <v>0</v>
      </c>
      <c r="J42" s="287">
        <v>216</v>
      </c>
      <c r="K42" s="287">
        <v>4</v>
      </c>
      <c r="L42" s="287">
        <v>0</v>
      </c>
      <c r="M42" s="493" t="s">
        <v>601</v>
      </c>
      <c r="N42" s="493"/>
    </row>
    <row r="43" spans="1:14" s="48" customFormat="1" ht="14.25" customHeight="1" x14ac:dyDescent="0.25">
      <c r="A43" s="270">
        <v>4728</v>
      </c>
      <c r="B43" s="68" t="s">
        <v>647</v>
      </c>
      <c r="C43" s="288">
        <f t="shared" si="0"/>
        <v>21</v>
      </c>
      <c r="D43" s="289">
        <v>0</v>
      </c>
      <c r="E43" s="289">
        <v>0</v>
      </c>
      <c r="F43" s="289">
        <v>0</v>
      </c>
      <c r="G43" s="289">
        <v>0</v>
      </c>
      <c r="H43" s="289">
        <v>0</v>
      </c>
      <c r="I43" s="289">
        <v>0</v>
      </c>
      <c r="J43" s="289">
        <v>0</v>
      </c>
      <c r="K43" s="289">
        <v>5</v>
      </c>
      <c r="L43" s="289">
        <v>16</v>
      </c>
      <c r="M43" s="494" t="s">
        <v>600</v>
      </c>
      <c r="N43" s="494"/>
    </row>
    <row r="44" spans="1:14" s="48" customFormat="1" ht="30" customHeight="1" x14ac:dyDescent="0.25">
      <c r="A44" s="271">
        <v>4729</v>
      </c>
      <c r="B44" s="109" t="s">
        <v>656</v>
      </c>
      <c r="C44" s="286">
        <f t="shared" si="0"/>
        <v>2156</v>
      </c>
      <c r="D44" s="287">
        <v>263</v>
      </c>
      <c r="E44" s="287">
        <v>343</v>
      </c>
      <c r="F44" s="287">
        <v>1357</v>
      </c>
      <c r="G44" s="287">
        <v>0</v>
      </c>
      <c r="H44" s="287">
        <v>57</v>
      </c>
      <c r="I44" s="287">
        <v>0</v>
      </c>
      <c r="J44" s="287">
        <v>14</v>
      </c>
      <c r="K44" s="287">
        <v>51</v>
      </c>
      <c r="L44" s="287">
        <v>71</v>
      </c>
      <c r="M44" s="493" t="s">
        <v>658</v>
      </c>
      <c r="N44" s="493"/>
    </row>
    <row r="45" spans="1:14" s="48" customFormat="1" x14ac:dyDescent="0.25">
      <c r="A45" s="270">
        <v>4730</v>
      </c>
      <c r="B45" s="68" t="s">
        <v>641</v>
      </c>
      <c r="C45" s="288">
        <f t="shared" si="0"/>
        <v>45594</v>
      </c>
      <c r="D45" s="289">
        <v>17566</v>
      </c>
      <c r="E45" s="289">
        <v>15842</v>
      </c>
      <c r="F45" s="289">
        <v>0</v>
      </c>
      <c r="G45" s="289">
        <v>369</v>
      </c>
      <c r="H45" s="289">
        <v>255</v>
      </c>
      <c r="I45" s="289">
        <v>69</v>
      </c>
      <c r="J45" s="289">
        <v>6519</v>
      </c>
      <c r="K45" s="289">
        <v>2806</v>
      </c>
      <c r="L45" s="289">
        <v>2168</v>
      </c>
      <c r="M45" s="494" t="s">
        <v>599</v>
      </c>
      <c r="N45" s="494"/>
    </row>
    <row r="46" spans="1:14" s="48" customFormat="1" ht="30" customHeight="1" x14ac:dyDescent="0.25">
      <c r="A46" s="271">
        <v>4741</v>
      </c>
      <c r="B46" s="109" t="s">
        <v>648</v>
      </c>
      <c r="C46" s="286">
        <f t="shared" si="0"/>
        <v>63894</v>
      </c>
      <c r="D46" s="287">
        <v>28429</v>
      </c>
      <c r="E46" s="287">
        <v>24229</v>
      </c>
      <c r="F46" s="287">
        <v>801</v>
      </c>
      <c r="G46" s="287">
        <v>21</v>
      </c>
      <c r="H46" s="287">
        <v>5563</v>
      </c>
      <c r="I46" s="287">
        <v>1790</v>
      </c>
      <c r="J46" s="287">
        <v>196</v>
      </c>
      <c r="K46" s="287">
        <v>1051</v>
      </c>
      <c r="L46" s="287">
        <v>1814</v>
      </c>
      <c r="M46" s="493" t="s">
        <v>598</v>
      </c>
      <c r="N46" s="493"/>
    </row>
    <row r="47" spans="1:14" s="48" customFormat="1" ht="30" customHeight="1" x14ac:dyDescent="0.25">
      <c r="A47" s="270">
        <v>4742</v>
      </c>
      <c r="B47" s="68" t="s">
        <v>781</v>
      </c>
      <c r="C47" s="288">
        <f t="shared" si="0"/>
        <v>97</v>
      </c>
      <c r="D47" s="289">
        <v>22</v>
      </c>
      <c r="E47" s="289">
        <v>34</v>
      </c>
      <c r="F47" s="289">
        <v>0</v>
      </c>
      <c r="G47" s="289">
        <v>0</v>
      </c>
      <c r="H47" s="289">
        <v>0</v>
      </c>
      <c r="I47" s="289">
        <v>0</v>
      </c>
      <c r="J47" s="289">
        <v>14</v>
      </c>
      <c r="K47" s="289">
        <v>25</v>
      </c>
      <c r="L47" s="289">
        <v>2</v>
      </c>
      <c r="M47" s="494" t="s">
        <v>780</v>
      </c>
      <c r="N47" s="494"/>
    </row>
    <row r="48" spans="1:14" ht="30" customHeight="1" x14ac:dyDescent="0.25">
      <c r="A48" s="271">
        <v>4751</v>
      </c>
      <c r="B48" s="109" t="s">
        <v>640</v>
      </c>
      <c r="C48" s="286">
        <f t="shared" si="0"/>
        <v>358560</v>
      </c>
      <c r="D48" s="287">
        <v>38958</v>
      </c>
      <c r="E48" s="287">
        <v>294282</v>
      </c>
      <c r="F48" s="287">
        <v>334</v>
      </c>
      <c r="G48" s="287">
        <v>187</v>
      </c>
      <c r="H48" s="287">
        <v>9047</v>
      </c>
      <c r="I48" s="287">
        <v>131</v>
      </c>
      <c r="J48" s="287">
        <v>5514</v>
      </c>
      <c r="K48" s="287">
        <v>6024</v>
      </c>
      <c r="L48" s="287">
        <v>4083</v>
      </c>
      <c r="M48" s="493" t="s">
        <v>597</v>
      </c>
      <c r="N48" s="493"/>
    </row>
    <row r="49" spans="1:14" ht="45" customHeight="1" x14ac:dyDescent="0.25">
      <c r="A49" s="270">
        <v>4752</v>
      </c>
      <c r="B49" s="68" t="s">
        <v>639</v>
      </c>
      <c r="C49" s="288">
        <f t="shared" si="0"/>
        <v>434136</v>
      </c>
      <c r="D49" s="289">
        <v>62548</v>
      </c>
      <c r="E49" s="289">
        <v>236490</v>
      </c>
      <c r="F49" s="289">
        <v>16273</v>
      </c>
      <c r="G49" s="289">
        <v>21650</v>
      </c>
      <c r="H49" s="289">
        <v>35403</v>
      </c>
      <c r="I49" s="289">
        <v>11242</v>
      </c>
      <c r="J49" s="289">
        <v>19847</v>
      </c>
      <c r="K49" s="289">
        <v>21742</v>
      </c>
      <c r="L49" s="289">
        <v>8941</v>
      </c>
      <c r="M49" s="494" t="s">
        <v>596</v>
      </c>
      <c r="N49" s="494"/>
    </row>
    <row r="50" spans="1:14" ht="30.75" customHeight="1" x14ac:dyDescent="0.25">
      <c r="A50" s="271">
        <v>4753</v>
      </c>
      <c r="B50" s="109" t="s">
        <v>638</v>
      </c>
      <c r="C50" s="286">
        <f t="shared" si="0"/>
        <v>21135</v>
      </c>
      <c r="D50" s="287">
        <v>1758</v>
      </c>
      <c r="E50" s="287">
        <v>17090</v>
      </c>
      <c r="F50" s="287">
        <v>69</v>
      </c>
      <c r="G50" s="287">
        <v>0</v>
      </c>
      <c r="H50" s="287">
        <v>302</v>
      </c>
      <c r="I50" s="287">
        <v>0</v>
      </c>
      <c r="J50" s="287">
        <v>186</v>
      </c>
      <c r="K50" s="287">
        <v>771</v>
      </c>
      <c r="L50" s="287">
        <v>959</v>
      </c>
      <c r="M50" s="493" t="s">
        <v>595</v>
      </c>
      <c r="N50" s="493"/>
    </row>
    <row r="51" spans="1:14" x14ac:dyDescent="0.25">
      <c r="A51" s="270">
        <v>4754</v>
      </c>
      <c r="B51" s="68" t="s">
        <v>560</v>
      </c>
      <c r="C51" s="288">
        <f t="shared" si="0"/>
        <v>251722</v>
      </c>
      <c r="D51" s="289">
        <v>36980</v>
      </c>
      <c r="E51" s="289">
        <v>178633</v>
      </c>
      <c r="F51" s="289">
        <v>71</v>
      </c>
      <c r="G51" s="289">
        <v>691</v>
      </c>
      <c r="H51" s="289">
        <v>7063</v>
      </c>
      <c r="I51" s="289">
        <v>1839</v>
      </c>
      <c r="J51" s="289">
        <v>8405</v>
      </c>
      <c r="K51" s="289">
        <v>12162</v>
      </c>
      <c r="L51" s="289">
        <v>5878</v>
      </c>
      <c r="M51" s="494" t="s">
        <v>570</v>
      </c>
      <c r="N51" s="494"/>
    </row>
    <row r="52" spans="1:14" ht="19.5" customHeight="1" x14ac:dyDescent="0.25">
      <c r="A52" s="271">
        <v>4755</v>
      </c>
      <c r="B52" s="109" t="s">
        <v>655</v>
      </c>
      <c r="C52" s="286">
        <f t="shared" si="0"/>
        <v>226243</v>
      </c>
      <c r="D52" s="287">
        <v>59369</v>
      </c>
      <c r="E52" s="287">
        <v>130500</v>
      </c>
      <c r="F52" s="287">
        <v>6156</v>
      </c>
      <c r="G52" s="287">
        <v>98</v>
      </c>
      <c r="H52" s="287">
        <v>6716</v>
      </c>
      <c r="I52" s="287">
        <v>6040</v>
      </c>
      <c r="J52" s="287">
        <v>2067</v>
      </c>
      <c r="K52" s="287">
        <v>5999</v>
      </c>
      <c r="L52" s="287">
        <v>9298</v>
      </c>
      <c r="M52" s="493" t="s">
        <v>594</v>
      </c>
      <c r="N52" s="493"/>
    </row>
    <row r="53" spans="1:14" ht="14.25" customHeight="1" x14ac:dyDescent="0.25">
      <c r="A53" s="270">
        <v>4756</v>
      </c>
      <c r="B53" s="68" t="s">
        <v>649</v>
      </c>
      <c r="C53" s="288">
        <f t="shared" si="0"/>
        <v>2185</v>
      </c>
      <c r="D53" s="289">
        <v>263</v>
      </c>
      <c r="E53" s="289">
        <v>1857</v>
      </c>
      <c r="F53" s="289">
        <v>3</v>
      </c>
      <c r="G53" s="289">
        <v>0</v>
      </c>
      <c r="H53" s="289">
        <v>0</v>
      </c>
      <c r="I53" s="289">
        <v>0</v>
      </c>
      <c r="J53" s="289">
        <v>8</v>
      </c>
      <c r="K53" s="289">
        <v>54</v>
      </c>
      <c r="L53" s="289">
        <v>0</v>
      </c>
      <c r="M53" s="494" t="s">
        <v>593</v>
      </c>
      <c r="N53" s="494"/>
    </row>
    <row r="54" spans="1:14" ht="28.5" customHeight="1" x14ac:dyDescent="0.25">
      <c r="A54" s="271">
        <v>4761</v>
      </c>
      <c r="B54" s="109" t="s">
        <v>650</v>
      </c>
      <c r="C54" s="286">
        <f t="shared" si="0"/>
        <v>41965</v>
      </c>
      <c r="D54" s="287">
        <v>14148</v>
      </c>
      <c r="E54" s="287">
        <v>23703</v>
      </c>
      <c r="F54" s="287">
        <v>822</v>
      </c>
      <c r="G54" s="287">
        <v>136</v>
      </c>
      <c r="H54" s="287">
        <v>552</v>
      </c>
      <c r="I54" s="287">
        <v>0</v>
      </c>
      <c r="J54" s="287">
        <v>244</v>
      </c>
      <c r="K54" s="287">
        <v>1369</v>
      </c>
      <c r="L54" s="287">
        <v>991</v>
      </c>
      <c r="M54" s="493" t="s">
        <v>592</v>
      </c>
      <c r="N54" s="493"/>
    </row>
    <row r="55" spans="1:14" ht="30" hidden="1" customHeight="1" x14ac:dyDescent="0.25">
      <c r="A55" s="270"/>
      <c r="B55" s="68"/>
      <c r="C55" s="288"/>
      <c r="D55" s="289"/>
      <c r="E55" s="289"/>
      <c r="F55" s="289"/>
      <c r="G55" s="289"/>
      <c r="H55" s="289"/>
      <c r="I55" s="289"/>
      <c r="J55" s="289"/>
      <c r="K55" s="289"/>
      <c r="L55" s="289"/>
      <c r="M55" s="494"/>
      <c r="N55" s="494"/>
    </row>
    <row r="56" spans="1:14" ht="19.5" customHeight="1" x14ac:dyDescent="0.25">
      <c r="A56" s="271">
        <v>4763</v>
      </c>
      <c r="B56" s="109" t="s">
        <v>652</v>
      </c>
      <c r="C56" s="286">
        <f t="shared" ref="C56:C64" si="1">SUM(D56:L56)</f>
        <v>56001</v>
      </c>
      <c r="D56" s="287">
        <v>12778</v>
      </c>
      <c r="E56" s="287">
        <v>37655</v>
      </c>
      <c r="F56" s="287">
        <v>0</v>
      </c>
      <c r="G56" s="287">
        <v>0</v>
      </c>
      <c r="H56" s="287">
        <v>1411</v>
      </c>
      <c r="I56" s="287">
        <v>61</v>
      </c>
      <c r="J56" s="287">
        <v>8</v>
      </c>
      <c r="K56" s="287">
        <v>205</v>
      </c>
      <c r="L56" s="287">
        <v>3883</v>
      </c>
      <c r="M56" s="493" t="s">
        <v>590</v>
      </c>
      <c r="N56" s="493"/>
    </row>
    <row r="57" spans="1:14" x14ac:dyDescent="0.25">
      <c r="A57" s="270">
        <v>4764</v>
      </c>
      <c r="B57" s="68" t="s">
        <v>637</v>
      </c>
      <c r="C57" s="288">
        <f t="shared" si="1"/>
        <v>4587</v>
      </c>
      <c r="D57" s="289">
        <v>331</v>
      </c>
      <c r="E57" s="289">
        <v>3337</v>
      </c>
      <c r="F57" s="289">
        <v>585</v>
      </c>
      <c r="G57" s="289">
        <v>2</v>
      </c>
      <c r="H57" s="289">
        <v>32</v>
      </c>
      <c r="I57" s="289">
        <v>103</v>
      </c>
      <c r="J57" s="289">
        <v>13</v>
      </c>
      <c r="K57" s="289">
        <v>152</v>
      </c>
      <c r="L57" s="289">
        <v>32</v>
      </c>
      <c r="M57" s="494" t="s">
        <v>589</v>
      </c>
      <c r="N57" s="494"/>
    </row>
    <row r="58" spans="1:14" ht="39" customHeight="1" x14ac:dyDescent="0.25">
      <c r="A58" s="271">
        <v>4771</v>
      </c>
      <c r="B58" s="109" t="s">
        <v>653</v>
      </c>
      <c r="C58" s="286">
        <f t="shared" si="1"/>
        <v>248997</v>
      </c>
      <c r="D58" s="287">
        <v>79277</v>
      </c>
      <c r="E58" s="287">
        <v>159362</v>
      </c>
      <c r="F58" s="287">
        <v>68</v>
      </c>
      <c r="G58" s="287">
        <v>0</v>
      </c>
      <c r="H58" s="287">
        <v>2814</v>
      </c>
      <c r="I58" s="287">
        <v>62</v>
      </c>
      <c r="J58" s="287">
        <v>1255</v>
      </c>
      <c r="K58" s="287">
        <v>4553</v>
      </c>
      <c r="L58" s="287">
        <v>1606</v>
      </c>
      <c r="M58" s="493" t="s">
        <v>588</v>
      </c>
      <c r="N58" s="493"/>
    </row>
    <row r="59" spans="1:14" ht="35.25" customHeight="1" x14ac:dyDescent="0.25">
      <c r="A59" s="270">
        <v>4772</v>
      </c>
      <c r="B59" s="68" t="s">
        <v>654</v>
      </c>
      <c r="C59" s="288">
        <f t="shared" si="1"/>
        <v>102944</v>
      </c>
      <c r="D59" s="289">
        <v>15642</v>
      </c>
      <c r="E59" s="289">
        <v>80993</v>
      </c>
      <c r="F59" s="289">
        <v>362</v>
      </c>
      <c r="G59" s="289">
        <v>0</v>
      </c>
      <c r="H59" s="289">
        <v>1246</v>
      </c>
      <c r="I59" s="289">
        <v>0</v>
      </c>
      <c r="J59" s="289">
        <v>299</v>
      </c>
      <c r="K59" s="289">
        <v>1750</v>
      </c>
      <c r="L59" s="289">
        <v>2652</v>
      </c>
      <c r="M59" s="494" t="s">
        <v>587</v>
      </c>
      <c r="N59" s="494"/>
    </row>
    <row r="60" spans="1:14" ht="30" customHeight="1" x14ac:dyDescent="0.25">
      <c r="A60" s="271">
        <v>4774</v>
      </c>
      <c r="B60" s="109" t="s">
        <v>561</v>
      </c>
      <c r="C60" s="286">
        <f t="shared" si="1"/>
        <v>713</v>
      </c>
      <c r="D60" s="287">
        <v>32</v>
      </c>
      <c r="E60" s="287">
        <v>660</v>
      </c>
      <c r="F60" s="287">
        <v>0</v>
      </c>
      <c r="G60" s="287">
        <v>0</v>
      </c>
      <c r="H60" s="287">
        <v>0</v>
      </c>
      <c r="I60" s="287">
        <v>0</v>
      </c>
      <c r="J60" s="287">
        <v>2</v>
      </c>
      <c r="K60" s="287">
        <v>16</v>
      </c>
      <c r="L60" s="287">
        <v>3</v>
      </c>
      <c r="M60" s="493" t="s">
        <v>571</v>
      </c>
      <c r="N60" s="493"/>
    </row>
    <row r="61" spans="1:14" ht="28.5" customHeight="1" x14ac:dyDescent="0.25">
      <c r="A61" s="270">
        <v>4775</v>
      </c>
      <c r="B61" s="68" t="s">
        <v>583</v>
      </c>
      <c r="C61" s="288">
        <f t="shared" si="1"/>
        <v>165410</v>
      </c>
      <c r="D61" s="289">
        <v>28128</v>
      </c>
      <c r="E61" s="289">
        <v>110624</v>
      </c>
      <c r="F61" s="289">
        <v>1436</v>
      </c>
      <c r="G61" s="289">
        <v>11590</v>
      </c>
      <c r="H61" s="289">
        <v>5397</v>
      </c>
      <c r="I61" s="289">
        <v>149</v>
      </c>
      <c r="J61" s="289">
        <v>1766</v>
      </c>
      <c r="K61" s="289">
        <v>1018</v>
      </c>
      <c r="L61" s="289">
        <v>5302</v>
      </c>
      <c r="M61" s="494" t="s">
        <v>586</v>
      </c>
      <c r="N61" s="494"/>
    </row>
    <row r="62" spans="1:14" ht="28.8" x14ac:dyDescent="0.25">
      <c r="A62" s="271">
        <v>4776</v>
      </c>
      <c r="B62" s="109" t="s">
        <v>582</v>
      </c>
      <c r="C62" s="286">
        <f t="shared" si="1"/>
        <v>12412</v>
      </c>
      <c r="D62" s="287">
        <v>1418</v>
      </c>
      <c r="E62" s="287">
        <v>8876</v>
      </c>
      <c r="F62" s="287">
        <v>25</v>
      </c>
      <c r="G62" s="287">
        <v>7</v>
      </c>
      <c r="H62" s="287">
        <v>136</v>
      </c>
      <c r="I62" s="287">
        <v>26</v>
      </c>
      <c r="J62" s="287">
        <v>74</v>
      </c>
      <c r="K62" s="287">
        <v>553</v>
      </c>
      <c r="L62" s="287">
        <v>1297</v>
      </c>
      <c r="M62" s="493" t="s">
        <v>585</v>
      </c>
      <c r="N62" s="493"/>
    </row>
    <row r="63" spans="1:14" ht="30" customHeight="1" x14ac:dyDescent="0.25">
      <c r="A63" s="270">
        <v>4777</v>
      </c>
      <c r="B63" s="68" t="s">
        <v>581</v>
      </c>
      <c r="C63" s="288">
        <f t="shared" si="1"/>
        <v>4110</v>
      </c>
      <c r="D63" s="289">
        <v>20</v>
      </c>
      <c r="E63" s="289">
        <v>2541</v>
      </c>
      <c r="F63" s="289">
        <v>1075</v>
      </c>
      <c r="G63" s="289">
        <v>0</v>
      </c>
      <c r="H63" s="289">
        <v>0</v>
      </c>
      <c r="I63" s="289">
        <v>0</v>
      </c>
      <c r="J63" s="289">
        <v>262</v>
      </c>
      <c r="K63" s="289">
        <v>211</v>
      </c>
      <c r="L63" s="289">
        <v>1</v>
      </c>
      <c r="M63" s="494" t="s">
        <v>584</v>
      </c>
      <c r="N63" s="494"/>
    </row>
    <row r="64" spans="1:14" ht="27.75" customHeight="1" x14ac:dyDescent="0.25">
      <c r="A64" s="271">
        <v>4779</v>
      </c>
      <c r="B64" s="109" t="s">
        <v>580</v>
      </c>
      <c r="C64" s="286">
        <f t="shared" si="1"/>
        <v>61279</v>
      </c>
      <c r="D64" s="287">
        <v>8141</v>
      </c>
      <c r="E64" s="287">
        <v>44098</v>
      </c>
      <c r="F64" s="287">
        <v>1161</v>
      </c>
      <c r="G64" s="287">
        <v>0</v>
      </c>
      <c r="H64" s="287">
        <v>626</v>
      </c>
      <c r="I64" s="287">
        <v>242</v>
      </c>
      <c r="J64" s="287">
        <v>4484</v>
      </c>
      <c r="K64" s="287">
        <v>460</v>
      </c>
      <c r="L64" s="287">
        <v>2067</v>
      </c>
      <c r="M64" s="493" t="s">
        <v>657</v>
      </c>
      <c r="N64" s="493"/>
    </row>
    <row r="65" spans="1:14" ht="27.6" customHeight="1" x14ac:dyDescent="0.25">
      <c r="A65" s="514" t="s">
        <v>208</v>
      </c>
      <c r="B65" s="514"/>
      <c r="C65" s="291">
        <f t="shared" ref="C65:L65" si="2">SUM(C11:C64)</f>
        <v>4716530</v>
      </c>
      <c r="D65" s="291">
        <f t="shared" si="2"/>
        <v>1157583</v>
      </c>
      <c r="E65" s="291">
        <f t="shared" si="2"/>
        <v>2636301</v>
      </c>
      <c r="F65" s="291">
        <f t="shared" si="2"/>
        <v>127682</v>
      </c>
      <c r="G65" s="291">
        <f t="shared" si="2"/>
        <v>68056</v>
      </c>
      <c r="H65" s="291">
        <f t="shared" si="2"/>
        <v>167541</v>
      </c>
      <c r="I65" s="291">
        <f t="shared" si="2"/>
        <v>118235</v>
      </c>
      <c r="J65" s="291">
        <f t="shared" si="2"/>
        <v>110685</v>
      </c>
      <c r="K65" s="291">
        <f t="shared" si="2"/>
        <v>147556</v>
      </c>
      <c r="L65" s="291">
        <f t="shared" si="2"/>
        <v>182891</v>
      </c>
      <c r="M65" s="513" t="s">
        <v>205</v>
      </c>
      <c r="N65" s="513"/>
    </row>
    <row r="66" spans="1:14" ht="16.5" customHeight="1" x14ac:dyDescent="0.25">
      <c r="A66" s="7"/>
    </row>
    <row r="67" spans="1:14" ht="16.5" customHeight="1" x14ac:dyDescent="0.25">
      <c r="A67" s="7"/>
    </row>
    <row r="68" spans="1:14" ht="16.5" customHeight="1" x14ac:dyDescent="0.25">
      <c r="A68" s="7"/>
    </row>
    <row r="69" spans="1:14" ht="16.5" customHeight="1" x14ac:dyDescent="0.25">
      <c r="A69" s="7"/>
    </row>
    <row r="70" spans="1:14" ht="16.5" customHeight="1" x14ac:dyDescent="0.25">
      <c r="A70" s="7"/>
    </row>
    <row r="71" spans="1:14" ht="16.5" customHeight="1" x14ac:dyDescent="0.25">
      <c r="A71" s="7"/>
    </row>
    <row r="72" spans="1:14" ht="16.5" customHeight="1" x14ac:dyDescent="0.25">
      <c r="A72" s="7"/>
    </row>
    <row r="73" spans="1:14" ht="16.5" customHeight="1" x14ac:dyDescent="0.25">
      <c r="A73" s="7"/>
    </row>
    <row r="74" spans="1:14" ht="16.5" customHeight="1" x14ac:dyDescent="0.25">
      <c r="A74" s="7"/>
    </row>
    <row r="75" spans="1:14" ht="16.5" customHeight="1" x14ac:dyDescent="0.25">
      <c r="A75" s="7"/>
    </row>
    <row r="76" spans="1:14" ht="16.5" customHeight="1" x14ac:dyDescent="0.25">
      <c r="A76" s="7"/>
    </row>
    <row r="77" spans="1:14" ht="16.5" customHeight="1" x14ac:dyDescent="0.25">
      <c r="A77" s="7"/>
    </row>
    <row r="78" spans="1:14" ht="16.5" customHeight="1" x14ac:dyDescent="0.25">
      <c r="A78" s="7"/>
    </row>
    <row r="79" spans="1:14" ht="16.5" customHeight="1" x14ac:dyDescent="0.25">
      <c r="A79" s="7"/>
    </row>
    <row r="80" spans="1:14" ht="16.5" customHeight="1" x14ac:dyDescent="0.25">
      <c r="A80" s="7"/>
    </row>
    <row r="81" spans="1:2" ht="16.5" customHeight="1" x14ac:dyDescent="0.25">
      <c r="A81" s="7"/>
    </row>
    <row r="82" spans="1:2" ht="16.5" customHeight="1" x14ac:dyDescent="0.25">
      <c r="A82" s="7"/>
    </row>
    <row r="83" spans="1:2" ht="16.5" customHeight="1" x14ac:dyDescent="0.25">
      <c r="A83" s="7"/>
    </row>
    <row r="84" spans="1:2" ht="16.5" customHeight="1" x14ac:dyDescent="0.25">
      <c r="A84" s="7"/>
    </row>
    <row r="85" spans="1:2" ht="16.5" customHeight="1" x14ac:dyDescent="0.25">
      <c r="A85" s="7"/>
    </row>
    <row r="86" spans="1:2" ht="16.5" customHeight="1" x14ac:dyDescent="0.25">
      <c r="A86" s="7"/>
    </row>
    <row r="87" spans="1:2" ht="16.5" customHeight="1" x14ac:dyDescent="0.25">
      <c r="A87" s="7"/>
    </row>
    <row r="88" spans="1:2" ht="16.5" customHeight="1" x14ac:dyDescent="0.25">
      <c r="A88" s="7"/>
    </row>
    <row r="89" spans="1:2" ht="16.5" customHeight="1" x14ac:dyDescent="0.25">
      <c r="A89" s="7"/>
    </row>
    <row r="90" spans="1:2" ht="16.5" customHeight="1" x14ac:dyDescent="0.25">
      <c r="A90" s="7"/>
    </row>
    <row r="91" spans="1:2" ht="16.5" customHeight="1" x14ac:dyDescent="0.3">
      <c r="A91" s="86"/>
      <c r="B91" s="86"/>
    </row>
  </sheetData>
  <mergeCells count="87">
    <mergeCell ref="A1:N1"/>
    <mergeCell ref="A2:N2"/>
    <mergeCell ref="A3:N3"/>
    <mergeCell ref="O3:Z3"/>
    <mergeCell ref="AA3:AN3"/>
    <mergeCell ref="A6:N6"/>
    <mergeCell ref="EI3:EV3"/>
    <mergeCell ref="EW3:FJ3"/>
    <mergeCell ref="FK3:FX3"/>
    <mergeCell ref="FY3:GL3"/>
    <mergeCell ref="BC3:BP3"/>
    <mergeCell ref="BQ3:CD3"/>
    <mergeCell ref="CE3:CR3"/>
    <mergeCell ref="CS3:DF3"/>
    <mergeCell ref="DG3:DT3"/>
    <mergeCell ref="DU3:EH3"/>
    <mergeCell ref="AO3:BB3"/>
    <mergeCell ref="HO3:IB3"/>
    <mergeCell ref="IC3:IP3"/>
    <mergeCell ref="IQ3:IT3"/>
    <mergeCell ref="A4:N4"/>
    <mergeCell ref="A5:N5"/>
    <mergeCell ref="GM3:GZ3"/>
    <mergeCell ref="HA3:HN3"/>
    <mergeCell ref="A7:N7"/>
    <mergeCell ref="A8:B8"/>
    <mergeCell ref="C8:L8"/>
    <mergeCell ref="M8:N8"/>
    <mergeCell ref="A9:A10"/>
    <mergeCell ref="B9:B10"/>
    <mergeCell ref="M9:N10"/>
    <mergeCell ref="M22:N22"/>
    <mergeCell ref="M11:N11"/>
    <mergeCell ref="M12:N12"/>
    <mergeCell ref="M13:N13"/>
    <mergeCell ref="M14:N14"/>
    <mergeCell ref="M15:N15"/>
    <mergeCell ref="M16:N16"/>
    <mergeCell ref="M17:N17"/>
    <mergeCell ref="M18:N18"/>
    <mergeCell ref="M19:N19"/>
    <mergeCell ref="M20:N20"/>
    <mergeCell ref="M21:N21"/>
    <mergeCell ref="M34:N34"/>
    <mergeCell ref="M23:N23"/>
    <mergeCell ref="M24:N24"/>
    <mergeCell ref="M25:N25"/>
    <mergeCell ref="M26:N26"/>
    <mergeCell ref="M27:N27"/>
    <mergeCell ref="M28:N28"/>
    <mergeCell ref="M29:N29"/>
    <mergeCell ref="M30:N30"/>
    <mergeCell ref="M31:N31"/>
    <mergeCell ref="M32:N32"/>
    <mergeCell ref="M33:N33"/>
    <mergeCell ref="M46:N46"/>
    <mergeCell ref="M35:N35"/>
    <mergeCell ref="M36:N36"/>
    <mergeCell ref="M37:N37"/>
    <mergeCell ref="M38:N38"/>
    <mergeCell ref="M39:N39"/>
    <mergeCell ref="M40:N40"/>
    <mergeCell ref="M41:N41"/>
    <mergeCell ref="M42:N42"/>
    <mergeCell ref="M43:N43"/>
    <mergeCell ref="M44:N44"/>
    <mergeCell ref="M45:N45"/>
    <mergeCell ref="M58:N58"/>
    <mergeCell ref="M47:N47"/>
    <mergeCell ref="M48:N48"/>
    <mergeCell ref="M49:N49"/>
    <mergeCell ref="M50:N50"/>
    <mergeCell ref="M51:N51"/>
    <mergeCell ref="M52:N52"/>
    <mergeCell ref="M53:N53"/>
    <mergeCell ref="M54:N54"/>
    <mergeCell ref="M55:N55"/>
    <mergeCell ref="M56:N56"/>
    <mergeCell ref="M57:N57"/>
    <mergeCell ref="A65:B65"/>
    <mergeCell ref="M65:N65"/>
    <mergeCell ref="M59:N59"/>
    <mergeCell ref="M60:N60"/>
    <mergeCell ref="M61:N61"/>
    <mergeCell ref="M62:N62"/>
    <mergeCell ref="M63:N63"/>
    <mergeCell ref="M64:N64"/>
  </mergeCells>
  <printOptions horizontalCentered="1"/>
  <pageMargins left="0" right="0" top="0.39370078740157483" bottom="0" header="0.31496062992125984" footer="0.31496062992125984"/>
  <pageSetup paperSize="9" scale="70" orientation="landscape" r:id="rId1"/>
  <headerFooter alignWithMargins="0"/>
  <rowBreaks count="2" manualBreakCount="2">
    <brk id="32" max="13" man="1"/>
    <brk id="58" max="1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1"/>
  <sheetViews>
    <sheetView view="pageBreakPreview" topLeftCell="A29" zoomScale="120" zoomScaleNormal="100" zoomScaleSheetLayoutView="120" workbookViewId="0">
      <selection activeCell="A5" sqref="A5:K5"/>
    </sheetView>
  </sheetViews>
  <sheetFormatPr defaultColWidth="9.09765625" defaultRowHeight="13.8" x14ac:dyDescent="0.25"/>
  <cols>
    <col min="1" max="1" width="20.59765625" style="16" customWidth="1"/>
    <col min="2" max="2" width="22.5" style="16" customWidth="1"/>
    <col min="3" max="3" width="9.3984375" style="7" customWidth="1"/>
    <col min="4" max="4" width="9" style="7" bestFit="1" customWidth="1"/>
    <col min="5" max="6" width="8.59765625" style="7" customWidth="1"/>
    <col min="7" max="7" width="9.69921875" style="7" customWidth="1"/>
    <col min="8" max="9" width="8.59765625" style="7" customWidth="1"/>
    <col min="10" max="10" width="23.59765625" style="7" customWidth="1"/>
    <col min="11" max="11" width="20.59765625" style="7" customWidth="1"/>
    <col min="12" max="12" width="35.69921875" style="7" customWidth="1"/>
    <col min="13" max="13" width="12.69921875" style="7" customWidth="1"/>
    <col min="14" max="16384" width="9.09765625" style="7"/>
  </cols>
  <sheetData>
    <row r="1" spans="1:13" s="3" customFormat="1" ht="27" customHeight="1" x14ac:dyDescent="0.25">
      <c r="A1" s="458"/>
      <c r="B1" s="458"/>
      <c r="C1" s="458"/>
      <c r="D1" s="458"/>
      <c r="E1" s="458"/>
      <c r="F1" s="458"/>
      <c r="G1" s="458"/>
      <c r="H1" s="458"/>
      <c r="I1" s="458"/>
      <c r="J1" s="458"/>
      <c r="K1" s="458"/>
      <c r="L1" s="6"/>
      <c r="M1" s="6"/>
    </row>
    <row r="2" spans="1:13" ht="16.5" customHeight="1" x14ac:dyDescent="0.25">
      <c r="A2" s="467" t="s">
        <v>81</v>
      </c>
      <c r="B2" s="467"/>
      <c r="C2" s="467"/>
      <c r="D2" s="467"/>
      <c r="E2" s="467"/>
      <c r="F2" s="467"/>
      <c r="G2" s="467"/>
      <c r="H2" s="467"/>
      <c r="I2" s="467"/>
      <c r="J2" s="467"/>
      <c r="K2" s="467"/>
    </row>
    <row r="3" spans="1:13" ht="15.75" customHeight="1" x14ac:dyDescent="0.25">
      <c r="A3" s="467" t="s">
        <v>786</v>
      </c>
      <c r="B3" s="467"/>
      <c r="C3" s="467"/>
      <c r="D3" s="467"/>
      <c r="E3" s="467"/>
      <c r="F3" s="467"/>
      <c r="G3" s="467"/>
      <c r="H3" s="467"/>
      <c r="I3" s="467"/>
      <c r="J3" s="467"/>
      <c r="K3" s="467"/>
    </row>
    <row r="4" spans="1:13" ht="15.75" customHeight="1" x14ac:dyDescent="0.25">
      <c r="A4" s="473" t="s">
        <v>82</v>
      </c>
      <c r="B4" s="473"/>
      <c r="C4" s="473"/>
      <c r="D4" s="473"/>
      <c r="E4" s="473"/>
      <c r="F4" s="473"/>
      <c r="G4" s="473"/>
      <c r="H4" s="473"/>
      <c r="I4" s="473"/>
      <c r="J4" s="473"/>
      <c r="K4" s="473"/>
    </row>
    <row r="5" spans="1:13" ht="15.75" customHeight="1" x14ac:dyDescent="0.25">
      <c r="A5" s="473" t="s">
        <v>443</v>
      </c>
      <c r="B5" s="473"/>
      <c r="C5" s="473"/>
      <c r="D5" s="473"/>
      <c r="E5" s="473"/>
      <c r="F5" s="473"/>
      <c r="G5" s="473"/>
      <c r="H5" s="473"/>
      <c r="I5" s="473"/>
      <c r="J5" s="473"/>
      <c r="K5" s="473"/>
    </row>
    <row r="6" spans="1:13" ht="18.75" customHeight="1" x14ac:dyDescent="0.25">
      <c r="A6" s="357" t="s">
        <v>702</v>
      </c>
      <c r="B6" s="357"/>
      <c r="C6" s="463">
        <v>2015</v>
      </c>
      <c r="D6" s="463"/>
      <c r="E6" s="463"/>
      <c r="F6" s="463"/>
      <c r="G6" s="463"/>
      <c r="H6" s="463"/>
      <c r="I6" s="463"/>
      <c r="K6" s="70" t="s">
        <v>84</v>
      </c>
    </row>
    <row r="7" spans="1:13" customFormat="1" ht="19.95" customHeight="1" x14ac:dyDescent="0.25">
      <c r="A7" s="538" t="s">
        <v>211</v>
      </c>
      <c r="B7" s="538"/>
      <c r="C7" s="459" t="s">
        <v>85</v>
      </c>
      <c r="D7" s="459"/>
      <c r="E7" s="459" t="s">
        <v>86</v>
      </c>
      <c r="F7" s="459"/>
      <c r="G7" s="459" t="s">
        <v>87</v>
      </c>
      <c r="H7" s="459"/>
      <c r="I7" s="459"/>
      <c r="J7" s="535" t="s">
        <v>376</v>
      </c>
      <c r="K7" s="535"/>
    </row>
    <row r="8" spans="1:13" customFormat="1" ht="19.95" customHeight="1" x14ac:dyDescent="0.25">
      <c r="A8" s="539"/>
      <c r="B8" s="539"/>
      <c r="C8" s="589" t="s">
        <v>88</v>
      </c>
      <c r="D8" s="589"/>
      <c r="E8" s="619" t="s">
        <v>127</v>
      </c>
      <c r="F8" s="619"/>
      <c r="G8" s="589" t="s">
        <v>89</v>
      </c>
      <c r="H8" s="589"/>
      <c r="I8" s="589"/>
      <c r="J8" s="536"/>
      <c r="K8" s="536"/>
    </row>
    <row r="9" spans="1:13" customFormat="1" ht="19.95" customHeight="1" x14ac:dyDescent="0.25">
      <c r="A9" s="539"/>
      <c r="B9" s="539"/>
      <c r="C9" s="362" t="s">
        <v>90</v>
      </c>
      <c r="D9" s="362" t="s">
        <v>91</v>
      </c>
      <c r="E9" s="362" t="s">
        <v>193</v>
      </c>
      <c r="F9" s="362" t="s">
        <v>92</v>
      </c>
      <c r="G9" s="362" t="s">
        <v>205</v>
      </c>
      <c r="H9" s="362" t="s">
        <v>93</v>
      </c>
      <c r="I9" s="362" t="s">
        <v>94</v>
      </c>
      <c r="J9" s="536"/>
      <c r="K9" s="536"/>
    </row>
    <row r="10" spans="1:13" customFormat="1" ht="19.95" customHeight="1" x14ac:dyDescent="0.25">
      <c r="A10" s="540"/>
      <c r="B10" s="540"/>
      <c r="C10" s="361" t="s">
        <v>95</v>
      </c>
      <c r="D10" s="361" t="s">
        <v>96</v>
      </c>
      <c r="E10" s="361" t="s">
        <v>97</v>
      </c>
      <c r="F10" s="361" t="s">
        <v>98</v>
      </c>
      <c r="G10" s="361" t="s">
        <v>208</v>
      </c>
      <c r="H10" s="361" t="s">
        <v>99</v>
      </c>
      <c r="I10" s="361" t="s">
        <v>100</v>
      </c>
      <c r="J10" s="537"/>
      <c r="K10" s="537"/>
    </row>
    <row r="11" spans="1:13" customFormat="1" ht="21" customHeight="1" thickBot="1" x14ac:dyDescent="0.3">
      <c r="A11" s="534" t="s">
        <v>322</v>
      </c>
      <c r="B11" s="534"/>
      <c r="C11" s="97">
        <v>15662268</v>
      </c>
      <c r="D11" s="97">
        <v>2351097</v>
      </c>
      <c r="E11" s="97">
        <v>4891835</v>
      </c>
      <c r="F11" s="97">
        <v>4222905</v>
      </c>
      <c r="G11" s="96">
        <f t="shared" ref="G11:G18" si="0">I11+H11</f>
        <v>13741085</v>
      </c>
      <c r="H11" s="97">
        <v>13375926</v>
      </c>
      <c r="I11" s="97">
        <v>365159</v>
      </c>
      <c r="J11" s="479" t="s">
        <v>302</v>
      </c>
      <c r="K11" s="479"/>
    </row>
    <row r="12" spans="1:13" customFormat="1" ht="21" customHeight="1" thickBot="1" x14ac:dyDescent="0.3">
      <c r="A12" s="516" t="s">
        <v>323</v>
      </c>
      <c r="B12" s="516"/>
      <c r="C12" s="99">
        <v>196899</v>
      </c>
      <c r="D12" s="99">
        <v>230978</v>
      </c>
      <c r="E12" s="99">
        <v>6238</v>
      </c>
      <c r="F12" s="99">
        <v>6185</v>
      </c>
      <c r="G12" s="98">
        <f t="shared" si="0"/>
        <v>350847</v>
      </c>
      <c r="H12" s="99">
        <v>332689</v>
      </c>
      <c r="I12" s="99">
        <v>18158</v>
      </c>
      <c r="J12" s="478" t="s">
        <v>324</v>
      </c>
      <c r="K12" s="478"/>
    </row>
    <row r="13" spans="1:13" customFormat="1" ht="21" customHeight="1" thickBot="1" x14ac:dyDescent="0.3">
      <c r="A13" s="534" t="s">
        <v>325</v>
      </c>
      <c r="B13" s="534"/>
      <c r="C13" s="97">
        <v>22411909</v>
      </c>
      <c r="D13" s="97">
        <v>11779927</v>
      </c>
      <c r="E13" s="97">
        <v>4120100</v>
      </c>
      <c r="F13" s="97">
        <v>3003541</v>
      </c>
      <c r="G13" s="96">
        <f t="shared" si="0"/>
        <v>27687376</v>
      </c>
      <c r="H13" s="97">
        <v>25592272</v>
      </c>
      <c r="I13" s="97">
        <v>2095104</v>
      </c>
      <c r="J13" s="479" t="s">
        <v>305</v>
      </c>
      <c r="K13" s="479"/>
    </row>
    <row r="14" spans="1:13" customFormat="1" ht="31.5" customHeight="1" thickBot="1" x14ac:dyDescent="0.3">
      <c r="A14" s="516" t="s">
        <v>326</v>
      </c>
      <c r="B14" s="516"/>
      <c r="C14" s="99">
        <v>9920396</v>
      </c>
      <c r="D14" s="99">
        <v>1573034</v>
      </c>
      <c r="E14" s="99">
        <v>1133341</v>
      </c>
      <c r="F14" s="99">
        <v>964366</v>
      </c>
      <c r="G14" s="98">
        <f t="shared" si="0"/>
        <v>8502202</v>
      </c>
      <c r="H14" s="99">
        <v>4454922</v>
      </c>
      <c r="I14" s="99">
        <v>4047280</v>
      </c>
      <c r="J14" s="478" t="s">
        <v>455</v>
      </c>
      <c r="K14" s="478"/>
    </row>
    <row r="15" spans="1:13" customFormat="1" ht="21" customHeight="1" thickBot="1" x14ac:dyDescent="0.3">
      <c r="A15" s="534" t="s">
        <v>327</v>
      </c>
      <c r="B15" s="534"/>
      <c r="C15" s="97">
        <v>791392</v>
      </c>
      <c r="D15" s="97">
        <v>5815</v>
      </c>
      <c r="E15" s="97">
        <v>47980</v>
      </c>
      <c r="F15" s="97">
        <v>46842</v>
      </c>
      <c r="G15" s="96">
        <f t="shared" si="0"/>
        <v>393472</v>
      </c>
      <c r="H15" s="97">
        <v>261855</v>
      </c>
      <c r="I15" s="97">
        <v>131617</v>
      </c>
      <c r="J15" s="479" t="s">
        <v>328</v>
      </c>
      <c r="K15" s="479"/>
    </row>
    <row r="16" spans="1:13" customFormat="1" ht="21.75" customHeight="1" thickBot="1" x14ac:dyDescent="0.3">
      <c r="A16" s="516" t="s">
        <v>329</v>
      </c>
      <c r="B16" s="516"/>
      <c r="C16" s="99">
        <v>8492240</v>
      </c>
      <c r="D16" s="99">
        <v>553532</v>
      </c>
      <c r="E16" s="99">
        <v>1809452</v>
      </c>
      <c r="F16" s="99">
        <v>1766693</v>
      </c>
      <c r="G16" s="98">
        <f t="shared" si="0"/>
        <v>5303156</v>
      </c>
      <c r="H16" s="99">
        <v>4152219</v>
      </c>
      <c r="I16" s="99">
        <v>1150937</v>
      </c>
      <c r="J16" s="478" t="s">
        <v>330</v>
      </c>
      <c r="K16" s="478"/>
    </row>
    <row r="17" spans="1:11" customFormat="1" ht="25.5" customHeight="1" thickBot="1" x14ac:dyDescent="0.3">
      <c r="A17" s="534" t="s">
        <v>331</v>
      </c>
      <c r="B17" s="534"/>
      <c r="C17" s="97">
        <v>90903</v>
      </c>
      <c r="D17" s="97">
        <v>5214</v>
      </c>
      <c r="E17" s="97">
        <v>2960</v>
      </c>
      <c r="F17" s="97">
        <v>2951</v>
      </c>
      <c r="G17" s="96">
        <f t="shared" si="0"/>
        <v>4740</v>
      </c>
      <c r="H17" s="97">
        <v>0</v>
      </c>
      <c r="I17" s="97">
        <v>4740</v>
      </c>
      <c r="J17" s="479" t="s">
        <v>332</v>
      </c>
      <c r="K17" s="479"/>
    </row>
    <row r="18" spans="1:11" customFormat="1" ht="21" customHeight="1" thickBot="1" x14ac:dyDescent="0.3">
      <c r="A18" s="516" t="s">
        <v>333</v>
      </c>
      <c r="B18" s="516"/>
      <c r="C18" s="99">
        <v>1986685</v>
      </c>
      <c r="D18" s="99">
        <v>72307</v>
      </c>
      <c r="E18" s="99">
        <v>36287</v>
      </c>
      <c r="F18" s="99">
        <v>35599</v>
      </c>
      <c r="G18" s="98">
        <f t="shared" si="0"/>
        <v>1892713</v>
      </c>
      <c r="H18" s="99">
        <v>197984</v>
      </c>
      <c r="I18" s="99">
        <v>1694729</v>
      </c>
      <c r="J18" s="478" t="s">
        <v>304</v>
      </c>
      <c r="K18" s="478"/>
    </row>
    <row r="19" spans="1:11" customFormat="1" ht="21" customHeight="1" thickBot="1" x14ac:dyDescent="0.3">
      <c r="A19" s="534" t="s">
        <v>334</v>
      </c>
      <c r="B19" s="534"/>
      <c r="C19" s="97">
        <v>796624</v>
      </c>
      <c r="D19" s="97">
        <v>1841456</v>
      </c>
      <c r="E19" s="97">
        <v>416340</v>
      </c>
      <c r="F19" s="97">
        <v>397445</v>
      </c>
      <c r="G19" s="96">
        <v>1989698</v>
      </c>
      <c r="H19" s="97">
        <v>1632666</v>
      </c>
      <c r="I19" s="97">
        <v>357032</v>
      </c>
      <c r="J19" s="479" t="s">
        <v>335</v>
      </c>
      <c r="K19" s="479"/>
    </row>
    <row r="20" spans="1:11" customFormat="1" ht="21" customHeight="1" thickBot="1" x14ac:dyDescent="0.3">
      <c r="A20" s="516" t="s">
        <v>336</v>
      </c>
      <c r="B20" s="516"/>
      <c r="C20" s="99">
        <v>20866</v>
      </c>
      <c r="D20" s="99">
        <v>52167</v>
      </c>
      <c r="E20" s="99">
        <v>19305</v>
      </c>
      <c r="F20" s="99">
        <v>18395</v>
      </c>
      <c r="G20" s="98">
        <f t="shared" ref="G20:G28" si="1">I20+H20</f>
        <v>30263</v>
      </c>
      <c r="H20" s="99">
        <v>18791</v>
      </c>
      <c r="I20" s="99">
        <v>11472</v>
      </c>
      <c r="J20" s="478" t="s">
        <v>337</v>
      </c>
      <c r="K20" s="478"/>
    </row>
    <row r="21" spans="1:11" customFormat="1" ht="21" customHeight="1" thickBot="1" x14ac:dyDescent="0.3">
      <c r="A21" s="534" t="s">
        <v>338</v>
      </c>
      <c r="B21" s="534"/>
      <c r="C21" s="97">
        <v>3466952</v>
      </c>
      <c r="D21" s="97">
        <v>220253</v>
      </c>
      <c r="E21" s="97">
        <v>907761</v>
      </c>
      <c r="F21" s="97">
        <v>884945</v>
      </c>
      <c r="G21" s="96">
        <f t="shared" si="1"/>
        <v>2016481</v>
      </c>
      <c r="H21" s="97">
        <v>1528327</v>
      </c>
      <c r="I21" s="97">
        <v>488154</v>
      </c>
      <c r="J21" s="479" t="s">
        <v>303</v>
      </c>
      <c r="K21" s="479"/>
    </row>
    <row r="22" spans="1:11" customFormat="1" ht="31.5" customHeight="1" thickBot="1" x14ac:dyDescent="0.3">
      <c r="A22" s="516" t="s">
        <v>339</v>
      </c>
      <c r="B22" s="516"/>
      <c r="C22" s="99">
        <v>1836112</v>
      </c>
      <c r="D22" s="99">
        <v>2966397</v>
      </c>
      <c r="E22" s="99">
        <v>458711</v>
      </c>
      <c r="F22" s="99">
        <v>505919</v>
      </c>
      <c r="G22" s="98">
        <f t="shared" si="1"/>
        <v>3895847</v>
      </c>
      <c r="H22" s="99">
        <v>3457437</v>
      </c>
      <c r="I22" s="99">
        <v>438410</v>
      </c>
      <c r="J22" s="478" t="s">
        <v>340</v>
      </c>
      <c r="K22" s="478"/>
    </row>
    <row r="23" spans="1:11" customFormat="1" ht="32.25" customHeight="1" thickBot="1" x14ac:dyDescent="0.3">
      <c r="A23" s="534" t="s">
        <v>341</v>
      </c>
      <c r="B23" s="534"/>
      <c r="C23" s="97">
        <v>13605586</v>
      </c>
      <c r="D23" s="97">
        <v>2285650</v>
      </c>
      <c r="E23" s="97">
        <v>4287490</v>
      </c>
      <c r="F23" s="97">
        <v>3827144</v>
      </c>
      <c r="G23" s="96">
        <f t="shared" si="1"/>
        <v>11124856</v>
      </c>
      <c r="H23" s="97">
        <v>8858280</v>
      </c>
      <c r="I23" s="97">
        <v>2266576</v>
      </c>
      <c r="J23" s="479" t="s">
        <v>342</v>
      </c>
      <c r="K23" s="479"/>
    </row>
    <row r="24" spans="1:11" customFormat="1" ht="29.25" customHeight="1" thickBot="1" x14ac:dyDescent="0.3">
      <c r="A24" s="516" t="s">
        <v>343</v>
      </c>
      <c r="B24" s="516"/>
      <c r="C24" s="99">
        <v>1285536</v>
      </c>
      <c r="D24" s="99">
        <v>27916</v>
      </c>
      <c r="E24" s="99">
        <v>21714</v>
      </c>
      <c r="F24" s="99">
        <v>20987</v>
      </c>
      <c r="G24" s="98">
        <f t="shared" si="1"/>
        <v>941860</v>
      </c>
      <c r="H24" s="99">
        <v>896291</v>
      </c>
      <c r="I24" s="99">
        <v>45569</v>
      </c>
      <c r="J24" s="478" t="s">
        <v>344</v>
      </c>
      <c r="K24" s="478"/>
    </row>
    <row r="25" spans="1:11" customFormat="1" ht="21" customHeight="1" thickBot="1" x14ac:dyDescent="0.3">
      <c r="A25" s="534" t="s">
        <v>345</v>
      </c>
      <c r="B25" s="534"/>
      <c r="C25" s="97">
        <v>4702434</v>
      </c>
      <c r="D25" s="97">
        <v>4923753</v>
      </c>
      <c r="E25" s="97">
        <v>1913993</v>
      </c>
      <c r="F25" s="97">
        <v>1733090</v>
      </c>
      <c r="G25" s="96">
        <f t="shared" si="1"/>
        <v>6696662</v>
      </c>
      <c r="H25" s="97">
        <v>4974427</v>
      </c>
      <c r="I25" s="97">
        <v>1722235</v>
      </c>
      <c r="J25" s="479" t="s">
        <v>346</v>
      </c>
      <c r="K25" s="479"/>
    </row>
    <row r="26" spans="1:11" customFormat="1" ht="21" customHeight="1" thickBot="1" x14ac:dyDescent="0.3">
      <c r="A26" s="516" t="s">
        <v>347</v>
      </c>
      <c r="B26" s="516"/>
      <c r="C26" s="99">
        <v>9125288</v>
      </c>
      <c r="D26" s="99">
        <v>847922</v>
      </c>
      <c r="E26" s="99">
        <v>1736900</v>
      </c>
      <c r="F26" s="99">
        <v>1760951</v>
      </c>
      <c r="G26" s="98">
        <f t="shared" si="1"/>
        <v>7713726</v>
      </c>
      <c r="H26" s="99">
        <v>3427573</v>
      </c>
      <c r="I26" s="99">
        <v>4286153</v>
      </c>
      <c r="J26" s="478" t="s">
        <v>348</v>
      </c>
      <c r="K26" s="478"/>
    </row>
    <row r="27" spans="1:11" customFormat="1" ht="32.25" customHeight="1" thickBot="1" x14ac:dyDescent="0.3">
      <c r="A27" s="534" t="s">
        <v>349</v>
      </c>
      <c r="B27" s="534"/>
      <c r="C27" s="97">
        <v>158357</v>
      </c>
      <c r="D27" s="97">
        <v>18976</v>
      </c>
      <c r="E27" s="97">
        <v>40936</v>
      </c>
      <c r="F27" s="97">
        <v>40103</v>
      </c>
      <c r="G27" s="96">
        <f t="shared" si="1"/>
        <v>136050</v>
      </c>
      <c r="H27" s="97">
        <v>63116</v>
      </c>
      <c r="I27" s="97">
        <v>72934</v>
      </c>
      <c r="J27" s="479" t="s">
        <v>451</v>
      </c>
      <c r="K27" s="479"/>
    </row>
    <row r="28" spans="1:11" customFormat="1" ht="21" customHeight="1" x14ac:dyDescent="0.25">
      <c r="A28" s="617" t="s">
        <v>350</v>
      </c>
      <c r="B28" s="617"/>
      <c r="C28" s="402">
        <v>2760456</v>
      </c>
      <c r="D28" s="402">
        <v>472381</v>
      </c>
      <c r="E28" s="402">
        <v>582859</v>
      </c>
      <c r="F28" s="402">
        <v>457934</v>
      </c>
      <c r="G28" s="403">
        <f t="shared" si="1"/>
        <v>2151900</v>
      </c>
      <c r="H28" s="402">
        <v>1538405</v>
      </c>
      <c r="I28" s="402">
        <v>613495</v>
      </c>
      <c r="J28" s="618" t="s">
        <v>351</v>
      </c>
      <c r="K28" s="618"/>
    </row>
    <row r="29" spans="1:11" customFormat="1" ht="25.5" customHeight="1" x14ac:dyDescent="0.25">
      <c r="A29" s="514" t="s">
        <v>208</v>
      </c>
      <c r="B29" s="514"/>
      <c r="C29" s="113">
        <f t="shared" ref="C29:I29" si="2">SUM(C11:C28)</f>
        <v>97310903</v>
      </c>
      <c r="D29" s="113">
        <f t="shared" si="2"/>
        <v>30228775</v>
      </c>
      <c r="E29" s="113">
        <f t="shared" si="2"/>
        <v>22434202</v>
      </c>
      <c r="F29" s="113">
        <f t="shared" si="2"/>
        <v>19695995</v>
      </c>
      <c r="G29" s="113">
        <f t="shared" si="2"/>
        <v>94572934</v>
      </c>
      <c r="H29" s="113">
        <f t="shared" si="2"/>
        <v>74763180</v>
      </c>
      <c r="I29" s="113">
        <f t="shared" si="2"/>
        <v>19809754</v>
      </c>
      <c r="J29" s="513" t="s">
        <v>205</v>
      </c>
      <c r="K29" s="513"/>
    </row>
    <row r="30" spans="1:11" x14ac:dyDescent="0.25">
      <c r="C30" s="92"/>
      <c r="D30" s="92"/>
      <c r="E30" s="92"/>
      <c r="F30" s="92"/>
      <c r="G30" s="92"/>
      <c r="H30" s="92"/>
      <c r="I30" s="92"/>
    </row>
    <row r="31" spans="1:11" x14ac:dyDescent="0.25">
      <c r="B31" s="7"/>
    </row>
    <row r="32" spans="1:11" ht="18" customHeight="1" x14ac:dyDescent="0.25">
      <c r="A32" s="7"/>
      <c r="B32" s="7"/>
    </row>
    <row r="33" spans="1:2" ht="18" customHeight="1" x14ac:dyDescent="0.25">
      <c r="A33" s="7"/>
      <c r="B33" s="7"/>
    </row>
    <row r="34" spans="1:2" ht="18" customHeight="1" x14ac:dyDescent="0.25">
      <c r="A34" s="7"/>
      <c r="B34" s="7"/>
    </row>
    <row r="35" spans="1:2" ht="18" customHeight="1" x14ac:dyDescent="0.25">
      <c r="A35" s="7"/>
      <c r="B35" s="7"/>
    </row>
    <row r="36" spans="1:2" ht="18" customHeight="1" x14ac:dyDescent="0.25">
      <c r="A36" s="7"/>
      <c r="B36" s="7"/>
    </row>
    <row r="37" spans="1:2" ht="18" customHeight="1" x14ac:dyDescent="0.25">
      <c r="A37" s="7"/>
      <c r="B37" s="7"/>
    </row>
    <row r="38" spans="1:2" ht="18" customHeight="1" x14ac:dyDescent="0.25">
      <c r="A38" s="7"/>
      <c r="B38" s="7"/>
    </row>
    <row r="39" spans="1:2" ht="18" customHeight="1" x14ac:dyDescent="0.25">
      <c r="A39" s="7"/>
      <c r="B39" s="7"/>
    </row>
    <row r="40" spans="1:2" ht="18" customHeight="1" x14ac:dyDescent="0.25">
      <c r="A40" s="7"/>
      <c r="B40" s="7"/>
    </row>
    <row r="41" spans="1:2" ht="18" customHeight="1" x14ac:dyDescent="0.25">
      <c r="A41" s="7"/>
      <c r="B41" s="7"/>
    </row>
    <row r="42" spans="1:2" ht="18" customHeight="1" x14ac:dyDescent="0.25">
      <c r="A42" s="7"/>
      <c r="B42" s="7"/>
    </row>
    <row r="43" spans="1:2" ht="18" customHeight="1" x14ac:dyDescent="0.25">
      <c r="A43" s="7"/>
      <c r="B43" s="7"/>
    </row>
    <row r="44" spans="1:2" ht="18" customHeight="1" x14ac:dyDescent="0.25">
      <c r="A44" s="7"/>
      <c r="B44" s="7"/>
    </row>
    <row r="45" spans="1:2" ht="18" customHeight="1" x14ac:dyDescent="0.25">
      <c r="A45" s="7"/>
      <c r="B45" s="7"/>
    </row>
    <row r="46" spans="1:2" ht="18" customHeight="1" x14ac:dyDescent="0.25">
      <c r="A46" s="7"/>
      <c r="B46" s="7"/>
    </row>
    <row r="47" spans="1:2" ht="18" customHeight="1" x14ac:dyDescent="0.25">
      <c r="A47" s="7"/>
      <c r="B47" s="7"/>
    </row>
    <row r="48" spans="1:2" ht="18" customHeight="1" x14ac:dyDescent="0.25">
      <c r="A48" s="7"/>
      <c r="B48" s="7"/>
    </row>
    <row r="49" spans="1:2" ht="18" customHeight="1" x14ac:dyDescent="0.25">
      <c r="A49" s="7"/>
      <c r="B49" s="7"/>
    </row>
    <row r="50" spans="1:2" ht="18" customHeight="1" x14ac:dyDescent="0.25">
      <c r="A50" s="7"/>
      <c r="B50" s="7"/>
    </row>
    <row r="51" spans="1:2" ht="18" customHeight="1" x14ac:dyDescent="0.25">
      <c r="A51" s="7"/>
      <c r="B51" s="7"/>
    </row>
  </sheetData>
  <mergeCells count="52">
    <mergeCell ref="C6:I6"/>
    <mergeCell ref="A1:K1"/>
    <mergeCell ref="A2:K2"/>
    <mergeCell ref="A3:K3"/>
    <mergeCell ref="A4:K4"/>
    <mergeCell ref="A5:K5"/>
    <mergeCell ref="A7:B10"/>
    <mergeCell ref="C7:D7"/>
    <mergeCell ref="E7:F7"/>
    <mergeCell ref="G7:I7"/>
    <mergeCell ref="J7:K10"/>
    <mergeCell ref="C8:D8"/>
    <mergeCell ref="E8:F8"/>
    <mergeCell ref="G8:I8"/>
    <mergeCell ref="A11:B11"/>
    <mergeCell ref="J11:K11"/>
    <mergeCell ref="A12:B12"/>
    <mergeCell ref="J12:K12"/>
    <mergeCell ref="A13:B13"/>
    <mergeCell ref="J13:K13"/>
    <mergeCell ref="A14:B14"/>
    <mergeCell ref="J14:K14"/>
    <mergeCell ref="A15:B15"/>
    <mergeCell ref="J15:K15"/>
    <mergeCell ref="A16:B16"/>
    <mergeCell ref="J16:K16"/>
    <mergeCell ref="A17:B17"/>
    <mergeCell ref="J17:K17"/>
    <mergeCell ref="A18:B18"/>
    <mergeCell ref="J18:K18"/>
    <mergeCell ref="A19:B19"/>
    <mergeCell ref="J19:K19"/>
    <mergeCell ref="A20:B20"/>
    <mergeCell ref="J20:K20"/>
    <mergeCell ref="A21:B21"/>
    <mergeCell ref="J21:K21"/>
    <mergeCell ref="A22:B22"/>
    <mergeCell ref="J22:K22"/>
    <mergeCell ref="A23:B23"/>
    <mergeCell ref="J23:K23"/>
    <mergeCell ref="A24:B24"/>
    <mergeCell ref="J24:K24"/>
    <mergeCell ref="A25:B25"/>
    <mergeCell ref="J25:K25"/>
    <mergeCell ref="A29:B29"/>
    <mergeCell ref="J29:K29"/>
    <mergeCell ref="A26:B26"/>
    <mergeCell ref="J26:K26"/>
    <mergeCell ref="A27:B27"/>
    <mergeCell ref="J27:K27"/>
    <mergeCell ref="A28:B28"/>
    <mergeCell ref="J28:K28"/>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11" zoomScaleNormal="100" zoomScaleSheetLayoutView="100" workbookViewId="0">
      <selection activeCell="A5" sqref="D5"/>
    </sheetView>
  </sheetViews>
  <sheetFormatPr defaultColWidth="9.09765625" defaultRowHeight="13.8" x14ac:dyDescent="0.25"/>
  <cols>
    <col min="1" max="1" width="7.59765625" style="16" customWidth="1"/>
    <col min="2" max="2" width="20.59765625" style="7" customWidth="1"/>
    <col min="3" max="11" width="9.59765625" style="7" customWidth="1"/>
    <col min="12" max="12" width="20.59765625" style="7" customWidth="1"/>
    <col min="13" max="13" width="7.59765625" style="7" customWidth="1"/>
    <col min="14" max="16384" width="9.09765625" style="7"/>
  </cols>
  <sheetData>
    <row r="1" spans="1:14" s="3" customFormat="1" ht="47.25" customHeight="1" x14ac:dyDescent="0.25">
      <c r="A1" s="458"/>
      <c r="B1" s="458"/>
      <c r="C1" s="458"/>
      <c r="D1" s="458"/>
      <c r="E1" s="458"/>
      <c r="F1" s="458"/>
      <c r="G1" s="458"/>
      <c r="H1" s="458"/>
      <c r="I1" s="458"/>
      <c r="J1" s="458"/>
      <c r="K1" s="458"/>
      <c r="L1" s="458"/>
      <c r="M1" s="458"/>
      <c r="N1" s="458"/>
    </row>
    <row r="2" spans="1:14" ht="18" customHeight="1" x14ac:dyDescent="0.25">
      <c r="A2" s="467" t="s">
        <v>389</v>
      </c>
      <c r="B2" s="467"/>
      <c r="C2" s="467"/>
      <c r="D2" s="467"/>
      <c r="E2" s="467"/>
      <c r="F2" s="467"/>
      <c r="G2" s="467"/>
      <c r="H2" s="467"/>
      <c r="I2" s="467"/>
      <c r="J2" s="467"/>
      <c r="K2" s="467"/>
      <c r="L2" s="467"/>
      <c r="M2" s="467"/>
    </row>
    <row r="3" spans="1:14" ht="18" customHeight="1" x14ac:dyDescent="0.25">
      <c r="A3" s="467" t="s">
        <v>307</v>
      </c>
      <c r="B3" s="467"/>
      <c r="C3" s="467"/>
      <c r="D3" s="467"/>
      <c r="E3" s="467"/>
      <c r="F3" s="467"/>
      <c r="G3" s="467"/>
      <c r="H3" s="467"/>
      <c r="I3" s="467"/>
      <c r="J3" s="467"/>
      <c r="K3" s="467"/>
      <c r="L3" s="467"/>
      <c r="M3" s="467"/>
    </row>
    <row r="4" spans="1:14" ht="18" customHeight="1" x14ac:dyDescent="0.25">
      <c r="A4" s="467" t="s">
        <v>674</v>
      </c>
      <c r="B4" s="467"/>
      <c r="C4" s="467"/>
      <c r="D4" s="467"/>
      <c r="E4" s="467"/>
      <c r="F4" s="467"/>
      <c r="G4" s="467"/>
      <c r="H4" s="467"/>
      <c r="I4" s="467"/>
      <c r="J4" s="467"/>
      <c r="K4" s="467"/>
      <c r="L4" s="467"/>
      <c r="M4" s="467"/>
    </row>
    <row r="5" spans="1:14" ht="15.75" customHeight="1" x14ac:dyDescent="0.25">
      <c r="A5" s="473" t="s">
        <v>390</v>
      </c>
      <c r="B5" s="473"/>
      <c r="C5" s="473"/>
      <c r="D5" s="473"/>
      <c r="E5" s="473"/>
      <c r="F5" s="473"/>
      <c r="G5" s="473"/>
      <c r="H5" s="473"/>
      <c r="I5" s="473"/>
      <c r="J5" s="473"/>
      <c r="K5" s="473"/>
      <c r="L5" s="473"/>
      <c r="M5" s="473"/>
    </row>
    <row r="6" spans="1:14" ht="15.75" customHeight="1" x14ac:dyDescent="0.25">
      <c r="A6" s="473" t="s">
        <v>265</v>
      </c>
      <c r="B6" s="473"/>
      <c r="C6" s="473"/>
      <c r="D6" s="473"/>
      <c r="E6" s="473"/>
      <c r="F6" s="473"/>
      <c r="G6" s="473"/>
      <c r="H6" s="473"/>
      <c r="I6" s="473"/>
      <c r="J6" s="473"/>
      <c r="K6" s="473"/>
      <c r="L6" s="473"/>
      <c r="M6" s="473"/>
    </row>
    <row r="7" spans="1:14" ht="15.75" customHeight="1" x14ac:dyDescent="0.25">
      <c r="A7" s="473" t="s">
        <v>675</v>
      </c>
      <c r="B7" s="473"/>
      <c r="C7" s="473"/>
      <c r="D7" s="473"/>
      <c r="E7" s="473"/>
      <c r="F7" s="473"/>
      <c r="G7" s="473"/>
      <c r="H7" s="473"/>
      <c r="I7" s="473"/>
      <c r="J7" s="473"/>
      <c r="K7" s="473"/>
      <c r="L7" s="473"/>
      <c r="M7" s="473"/>
    </row>
    <row r="8" spans="1:14" ht="16.5" customHeight="1" x14ac:dyDescent="0.25">
      <c r="A8" s="475" t="s">
        <v>704</v>
      </c>
      <c r="B8" s="475"/>
      <c r="C8" s="463">
        <v>2015</v>
      </c>
      <c r="D8" s="463"/>
      <c r="E8" s="463"/>
      <c r="F8" s="463"/>
      <c r="G8" s="463"/>
      <c r="H8" s="463"/>
      <c r="I8" s="463"/>
      <c r="J8" s="463"/>
      <c r="K8" s="463"/>
      <c r="L8" s="462" t="s">
        <v>413</v>
      </c>
      <c r="M8" s="462"/>
    </row>
    <row r="9" spans="1:14" s="5" customFormat="1" ht="33.75" customHeight="1" x14ac:dyDescent="0.25">
      <c r="A9" s="572" t="s">
        <v>448</v>
      </c>
      <c r="B9" s="623" t="s">
        <v>211</v>
      </c>
      <c r="C9" s="620" t="s">
        <v>371</v>
      </c>
      <c r="D9" s="620" t="s">
        <v>372</v>
      </c>
      <c r="E9" s="620" t="s">
        <v>373</v>
      </c>
      <c r="F9" s="620"/>
      <c r="G9" s="620"/>
      <c r="H9" s="620"/>
      <c r="I9" s="620" t="s">
        <v>375</v>
      </c>
      <c r="J9" s="620"/>
      <c r="K9" s="620"/>
      <c r="L9" s="575" t="s">
        <v>376</v>
      </c>
      <c r="M9" s="575"/>
    </row>
    <row r="10" spans="1:14" s="5" customFormat="1" ht="29.25" customHeight="1" x14ac:dyDescent="0.25">
      <c r="A10" s="573"/>
      <c r="B10" s="624"/>
      <c r="C10" s="626"/>
      <c r="D10" s="626"/>
      <c r="E10" s="626"/>
      <c r="F10" s="556" t="s">
        <v>377</v>
      </c>
      <c r="G10" s="556"/>
      <c r="H10" s="556"/>
      <c r="I10" s="556" t="s">
        <v>378</v>
      </c>
      <c r="J10" s="556"/>
      <c r="K10" s="556"/>
      <c r="L10" s="576"/>
      <c r="M10" s="576"/>
    </row>
    <row r="11" spans="1:14" s="5" customFormat="1" ht="21.75" customHeight="1" x14ac:dyDescent="0.25">
      <c r="A11" s="573"/>
      <c r="B11" s="624"/>
      <c r="C11" s="555" t="s">
        <v>379</v>
      </c>
      <c r="D11" s="555" t="s">
        <v>128</v>
      </c>
      <c r="E11" s="555" t="s">
        <v>380</v>
      </c>
      <c r="F11" s="367" t="s">
        <v>205</v>
      </c>
      <c r="G11" s="367" t="s">
        <v>381</v>
      </c>
      <c r="H11" s="367" t="s">
        <v>382</v>
      </c>
      <c r="I11" s="367" t="s">
        <v>205</v>
      </c>
      <c r="J11" s="367" t="s">
        <v>383</v>
      </c>
      <c r="K11" s="367" t="s">
        <v>384</v>
      </c>
      <c r="L11" s="576"/>
      <c r="M11" s="576"/>
    </row>
    <row r="12" spans="1:14" s="5" customFormat="1" ht="21.75" customHeight="1" x14ac:dyDescent="0.25">
      <c r="A12" s="574"/>
      <c r="B12" s="625"/>
      <c r="C12" s="556"/>
      <c r="D12" s="556"/>
      <c r="E12" s="556"/>
      <c r="F12" s="360" t="s">
        <v>208</v>
      </c>
      <c r="G12" s="360" t="s">
        <v>385</v>
      </c>
      <c r="H12" s="360" t="s">
        <v>386</v>
      </c>
      <c r="I12" s="360" t="s">
        <v>208</v>
      </c>
      <c r="J12" s="360" t="s">
        <v>387</v>
      </c>
      <c r="K12" s="360" t="s">
        <v>388</v>
      </c>
      <c r="L12" s="577"/>
      <c r="M12" s="577"/>
    </row>
    <row r="13" spans="1:14" customFormat="1" ht="58.5" customHeight="1" thickBot="1" x14ac:dyDescent="0.3">
      <c r="A13" s="57">
        <v>45</v>
      </c>
      <c r="B13" s="63" t="s">
        <v>547</v>
      </c>
      <c r="C13" s="104">
        <v>7383715</v>
      </c>
      <c r="D13" s="80">
        <v>372780</v>
      </c>
      <c r="E13" s="104">
        <v>7756495</v>
      </c>
      <c r="F13" s="104">
        <f>H13+G13</f>
        <v>812506</v>
      </c>
      <c r="G13" s="80">
        <v>708607</v>
      </c>
      <c r="H13" s="80">
        <v>103899</v>
      </c>
      <c r="I13" s="104">
        <f>K13+J13</f>
        <v>8569001</v>
      </c>
      <c r="J13" s="80">
        <v>419614</v>
      </c>
      <c r="K13" s="80">
        <v>8149387</v>
      </c>
      <c r="L13" s="479" t="s">
        <v>552</v>
      </c>
      <c r="M13" s="479"/>
    </row>
    <row r="14" spans="1:14" customFormat="1" ht="58.5" customHeight="1" thickTop="1" thickBot="1" x14ac:dyDescent="0.3">
      <c r="A14" s="59">
        <v>46</v>
      </c>
      <c r="B14" s="64" t="s">
        <v>548</v>
      </c>
      <c r="C14" s="105">
        <v>7883571</v>
      </c>
      <c r="D14" s="81">
        <v>254232</v>
      </c>
      <c r="E14" s="105">
        <v>8137803</v>
      </c>
      <c r="F14" s="388">
        <f>H14+G14</f>
        <v>1118870</v>
      </c>
      <c r="G14" s="81">
        <v>854903</v>
      </c>
      <c r="H14" s="81">
        <v>263967</v>
      </c>
      <c r="I14" s="388">
        <f>K14+J14</f>
        <v>9256673</v>
      </c>
      <c r="J14" s="81">
        <v>1110481</v>
      </c>
      <c r="K14" s="81">
        <v>8146192</v>
      </c>
      <c r="L14" s="478" t="s">
        <v>551</v>
      </c>
      <c r="M14" s="478"/>
    </row>
    <row r="15" spans="1:14" customFormat="1" ht="58.5" customHeight="1" thickTop="1" x14ac:dyDescent="0.25">
      <c r="A15" s="58">
        <v>47</v>
      </c>
      <c r="B15" s="73" t="s">
        <v>549</v>
      </c>
      <c r="C15" s="278">
        <v>17720918</v>
      </c>
      <c r="D15" s="279">
        <v>863525</v>
      </c>
      <c r="E15" s="278">
        <v>18584443</v>
      </c>
      <c r="F15" s="278">
        <v>3885755</v>
      </c>
      <c r="G15" s="279">
        <v>3153026</v>
      </c>
      <c r="H15" s="279">
        <v>732729</v>
      </c>
      <c r="I15" s="278">
        <f>K15+J15</f>
        <v>22470198</v>
      </c>
      <c r="J15" s="279">
        <v>3060828</v>
      </c>
      <c r="K15" s="279">
        <v>19409370</v>
      </c>
      <c r="L15" s="480" t="s">
        <v>550</v>
      </c>
      <c r="M15" s="480"/>
    </row>
    <row r="16" spans="1:14" customFormat="1" ht="58.5" customHeight="1" x14ac:dyDescent="0.25">
      <c r="A16" s="621" t="s">
        <v>208</v>
      </c>
      <c r="B16" s="621"/>
      <c r="C16" s="106">
        <f t="shared" ref="C16:K16" si="0">SUM(C13:C15)</f>
        <v>32988204</v>
      </c>
      <c r="D16" s="106">
        <f t="shared" si="0"/>
        <v>1490537</v>
      </c>
      <c r="E16" s="106">
        <f t="shared" si="0"/>
        <v>34478741</v>
      </c>
      <c r="F16" s="106">
        <f t="shared" si="0"/>
        <v>5817131</v>
      </c>
      <c r="G16" s="106">
        <f t="shared" si="0"/>
        <v>4716536</v>
      </c>
      <c r="H16" s="106">
        <f t="shared" si="0"/>
        <v>1100595</v>
      </c>
      <c r="I16" s="106">
        <f t="shared" si="0"/>
        <v>40295872</v>
      </c>
      <c r="J16" s="106">
        <f t="shared" si="0"/>
        <v>4590923</v>
      </c>
      <c r="K16" s="106">
        <f t="shared" si="0"/>
        <v>35704949</v>
      </c>
      <c r="L16" s="622" t="s">
        <v>205</v>
      </c>
      <c r="M16" s="622"/>
    </row>
    <row r="17" spans="1:13" ht="15" customHeight="1" x14ac:dyDescent="0.25">
      <c r="A17" s="530"/>
      <c r="B17" s="530"/>
      <c r="C17" s="530"/>
      <c r="D17" s="530"/>
      <c r="E17" s="530"/>
      <c r="F17" s="530"/>
      <c r="H17" s="531"/>
      <c r="I17" s="531"/>
      <c r="J17" s="531"/>
      <c r="K17" s="531"/>
      <c r="L17" s="531"/>
      <c r="M17" s="531"/>
    </row>
  </sheetData>
  <mergeCells count="30">
    <mergeCell ref="A6:M6"/>
    <mergeCell ref="A1:N1"/>
    <mergeCell ref="A2:M2"/>
    <mergeCell ref="A3:M3"/>
    <mergeCell ref="A4:M4"/>
    <mergeCell ref="A5:M5"/>
    <mergeCell ref="A7:M7"/>
    <mergeCell ref="A8:B8"/>
    <mergeCell ref="C8:K8"/>
    <mergeCell ref="L8:M8"/>
    <mergeCell ref="A9:A12"/>
    <mergeCell ref="B9:B12"/>
    <mergeCell ref="C9:C10"/>
    <mergeCell ref="D9:D10"/>
    <mergeCell ref="E9:E10"/>
    <mergeCell ref="F9:H9"/>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93"/>
  <sheetViews>
    <sheetView view="pageBreakPreview" topLeftCell="A58"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35.69921875" style="7" customWidth="1"/>
    <col min="3" max="11" width="9.59765625" style="7" customWidth="1"/>
    <col min="12" max="12" width="35.69921875" style="7" customWidth="1"/>
    <col min="13" max="13" width="5.69921875" style="7" customWidth="1"/>
    <col min="14" max="16384" width="9.09765625" style="7"/>
  </cols>
  <sheetData>
    <row r="1" spans="1:14" s="3" customFormat="1" ht="7.5" customHeight="1" x14ac:dyDescent="0.25">
      <c r="A1" s="6"/>
      <c r="B1" s="6"/>
      <c r="C1" s="6"/>
      <c r="D1" s="6"/>
      <c r="E1" s="6"/>
      <c r="F1" s="6"/>
      <c r="G1" s="6"/>
      <c r="H1" s="6"/>
      <c r="I1" s="6"/>
      <c r="J1" s="6"/>
      <c r="K1" s="6"/>
      <c r="L1" s="6"/>
      <c r="M1" s="6"/>
      <c r="N1" s="6"/>
    </row>
    <row r="2" spans="1:14" ht="18" customHeight="1" x14ac:dyDescent="0.25">
      <c r="A2" s="467" t="s">
        <v>389</v>
      </c>
      <c r="B2" s="467"/>
      <c r="C2" s="467"/>
      <c r="D2" s="467"/>
      <c r="E2" s="467"/>
      <c r="F2" s="467"/>
      <c r="G2" s="467"/>
      <c r="H2" s="467"/>
      <c r="I2" s="467"/>
      <c r="J2" s="467"/>
      <c r="K2" s="467"/>
      <c r="L2" s="467"/>
      <c r="M2" s="467"/>
    </row>
    <row r="3" spans="1:14" ht="18" customHeight="1" x14ac:dyDescent="0.25">
      <c r="A3" s="467" t="s">
        <v>307</v>
      </c>
      <c r="B3" s="467"/>
      <c r="C3" s="467"/>
      <c r="D3" s="467"/>
      <c r="E3" s="467"/>
      <c r="F3" s="467"/>
      <c r="G3" s="467"/>
      <c r="H3" s="467"/>
      <c r="I3" s="467"/>
      <c r="J3" s="467"/>
      <c r="K3" s="467"/>
      <c r="L3" s="467"/>
      <c r="M3" s="467"/>
    </row>
    <row r="4" spans="1:14" ht="18" customHeight="1" x14ac:dyDescent="0.25">
      <c r="A4" s="467" t="s">
        <v>676</v>
      </c>
      <c r="B4" s="467"/>
      <c r="C4" s="467"/>
      <c r="D4" s="467"/>
      <c r="E4" s="467"/>
      <c r="F4" s="467"/>
      <c r="G4" s="467"/>
      <c r="H4" s="467"/>
      <c r="I4" s="467"/>
      <c r="J4" s="467"/>
      <c r="K4" s="467"/>
      <c r="L4" s="467"/>
      <c r="M4" s="467"/>
    </row>
    <row r="5" spans="1:14" ht="15.75" customHeight="1" x14ac:dyDescent="0.25">
      <c r="A5" s="473" t="s">
        <v>390</v>
      </c>
      <c r="B5" s="473"/>
      <c r="C5" s="473"/>
      <c r="D5" s="473"/>
      <c r="E5" s="473"/>
      <c r="F5" s="473"/>
      <c r="G5" s="473"/>
      <c r="H5" s="473"/>
      <c r="I5" s="473"/>
      <c r="J5" s="473"/>
      <c r="K5" s="473"/>
      <c r="L5" s="473"/>
      <c r="M5" s="473"/>
    </row>
    <row r="6" spans="1:14" ht="15.75" customHeight="1" x14ac:dyDescent="0.25">
      <c r="A6" s="473" t="s">
        <v>265</v>
      </c>
      <c r="B6" s="473"/>
      <c r="C6" s="473"/>
      <c r="D6" s="473"/>
      <c r="E6" s="473"/>
      <c r="F6" s="473"/>
      <c r="G6" s="473"/>
      <c r="H6" s="473"/>
      <c r="I6" s="473"/>
      <c r="J6" s="473"/>
      <c r="K6" s="473"/>
      <c r="L6" s="473"/>
      <c r="M6" s="473"/>
    </row>
    <row r="7" spans="1:14" ht="15.75" customHeight="1" x14ac:dyDescent="0.25">
      <c r="A7" s="473" t="s">
        <v>677</v>
      </c>
      <c r="B7" s="473"/>
      <c r="C7" s="473"/>
      <c r="D7" s="473"/>
      <c r="E7" s="473"/>
      <c r="F7" s="473"/>
      <c r="G7" s="473"/>
      <c r="H7" s="473"/>
      <c r="I7" s="473"/>
      <c r="J7" s="473"/>
      <c r="K7" s="473"/>
      <c r="L7" s="473"/>
      <c r="M7" s="473"/>
    </row>
    <row r="8" spans="1:14" ht="23.25" customHeight="1" x14ac:dyDescent="0.25">
      <c r="A8" s="475" t="s">
        <v>705</v>
      </c>
      <c r="B8" s="475"/>
      <c r="C8" s="463">
        <v>2015</v>
      </c>
      <c r="D8" s="463"/>
      <c r="E8" s="463"/>
      <c r="F8" s="463"/>
      <c r="G8" s="463"/>
      <c r="H8" s="463"/>
      <c r="I8" s="463"/>
      <c r="J8" s="463"/>
      <c r="K8" s="463"/>
      <c r="L8" s="462" t="s">
        <v>353</v>
      </c>
      <c r="M8" s="462"/>
    </row>
    <row r="9" spans="1:14" s="5" customFormat="1" ht="21.75" customHeight="1" x14ac:dyDescent="0.25">
      <c r="A9" s="572" t="s">
        <v>448</v>
      </c>
      <c r="B9" s="623" t="s">
        <v>211</v>
      </c>
      <c r="C9" s="620" t="s">
        <v>371</v>
      </c>
      <c r="D9" s="620" t="s">
        <v>372</v>
      </c>
      <c r="E9" s="620" t="s">
        <v>373</v>
      </c>
      <c r="F9" s="620" t="s">
        <v>374</v>
      </c>
      <c r="G9" s="620"/>
      <c r="H9" s="620"/>
      <c r="I9" s="620" t="s">
        <v>375</v>
      </c>
      <c r="J9" s="620"/>
      <c r="K9" s="620"/>
      <c r="L9" s="575" t="s">
        <v>376</v>
      </c>
      <c r="M9" s="575"/>
    </row>
    <row r="10" spans="1:14" s="5" customFormat="1" ht="21.75" customHeight="1" x14ac:dyDescent="0.25">
      <c r="A10" s="573"/>
      <c r="B10" s="624"/>
      <c r="C10" s="626"/>
      <c r="D10" s="626"/>
      <c r="E10" s="626"/>
      <c r="F10" s="556" t="s">
        <v>377</v>
      </c>
      <c r="G10" s="556"/>
      <c r="H10" s="556"/>
      <c r="I10" s="556" t="s">
        <v>378</v>
      </c>
      <c r="J10" s="556"/>
      <c r="K10" s="556"/>
      <c r="L10" s="576"/>
      <c r="M10" s="576"/>
    </row>
    <row r="11" spans="1:14" s="5" customFormat="1" ht="21.75" customHeight="1" x14ac:dyDescent="0.25">
      <c r="A11" s="573"/>
      <c r="B11" s="624"/>
      <c r="C11" s="555" t="s">
        <v>379</v>
      </c>
      <c r="D11" s="555" t="s">
        <v>128</v>
      </c>
      <c r="E11" s="555" t="s">
        <v>380</v>
      </c>
      <c r="F11" s="367" t="s">
        <v>205</v>
      </c>
      <c r="G11" s="367" t="s">
        <v>381</v>
      </c>
      <c r="H11" s="367" t="s">
        <v>382</v>
      </c>
      <c r="I11" s="367" t="s">
        <v>205</v>
      </c>
      <c r="J11" s="367" t="s">
        <v>383</v>
      </c>
      <c r="K11" s="367" t="s">
        <v>384</v>
      </c>
      <c r="L11" s="576"/>
      <c r="M11" s="576"/>
    </row>
    <row r="12" spans="1:14" s="5" customFormat="1" ht="21.75" customHeight="1" x14ac:dyDescent="0.25">
      <c r="A12" s="574"/>
      <c r="B12" s="625"/>
      <c r="C12" s="556"/>
      <c r="D12" s="556"/>
      <c r="E12" s="556"/>
      <c r="F12" s="360" t="s">
        <v>208</v>
      </c>
      <c r="G12" s="360" t="s">
        <v>385</v>
      </c>
      <c r="H12" s="360" t="s">
        <v>386</v>
      </c>
      <c r="I12" s="360" t="s">
        <v>208</v>
      </c>
      <c r="J12" s="360" t="s">
        <v>387</v>
      </c>
      <c r="K12" s="360" t="s">
        <v>388</v>
      </c>
      <c r="L12" s="577"/>
      <c r="M12" s="577"/>
    </row>
    <row r="13" spans="1:14" customFormat="1" ht="30" customHeight="1" x14ac:dyDescent="0.25">
      <c r="A13" s="273">
        <v>4511</v>
      </c>
      <c r="B13" s="267" t="s">
        <v>573</v>
      </c>
      <c r="C13" s="300">
        <f>SUM(E13-D13)</f>
        <v>6082175</v>
      </c>
      <c r="D13" s="301">
        <v>318765</v>
      </c>
      <c r="E13" s="300">
        <f>SUM(I13-F13)</f>
        <v>6400940</v>
      </c>
      <c r="F13" s="300">
        <f>SUM(G13:H13)</f>
        <v>563755</v>
      </c>
      <c r="G13" s="301">
        <v>511196</v>
      </c>
      <c r="H13" s="285">
        <v>52559</v>
      </c>
      <c r="I13" s="300">
        <f>SUM(J13:K13)</f>
        <v>6964695</v>
      </c>
      <c r="J13" s="301">
        <v>286703</v>
      </c>
      <c r="K13" s="285">
        <v>6677992</v>
      </c>
      <c r="L13" s="633" t="s">
        <v>572</v>
      </c>
      <c r="M13" s="634"/>
    </row>
    <row r="14" spans="1:14" customFormat="1" ht="30" customHeight="1" x14ac:dyDescent="0.25">
      <c r="A14" s="271">
        <v>4512</v>
      </c>
      <c r="B14" s="109" t="s">
        <v>574</v>
      </c>
      <c r="C14" s="302">
        <f>SUM(E14-D14)</f>
        <v>278124</v>
      </c>
      <c r="D14" s="303">
        <v>15850</v>
      </c>
      <c r="E14" s="302">
        <f>SUM(I14-F14)</f>
        <v>293974</v>
      </c>
      <c r="F14" s="302">
        <f>SUM(G14:H14)</f>
        <v>62953</v>
      </c>
      <c r="G14" s="303">
        <v>53962</v>
      </c>
      <c r="H14" s="287">
        <v>8991</v>
      </c>
      <c r="I14" s="302">
        <f>SUM(J14:K14)</f>
        <v>356927</v>
      </c>
      <c r="J14" s="303">
        <v>47451</v>
      </c>
      <c r="K14" s="287">
        <v>309476</v>
      </c>
      <c r="L14" s="489" t="s">
        <v>575</v>
      </c>
      <c r="M14" s="490"/>
    </row>
    <row r="15" spans="1:14" customFormat="1" ht="19.2" x14ac:dyDescent="0.25">
      <c r="A15" s="270">
        <v>4531</v>
      </c>
      <c r="B15" s="68" t="s">
        <v>576</v>
      </c>
      <c r="C15" s="304">
        <f>SUM(E15-D15)</f>
        <v>1018984</v>
      </c>
      <c r="D15" s="305">
        <v>37970</v>
      </c>
      <c r="E15" s="304">
        <f>SUM(I15-F15)</f>
        <v>1056954</v>
      </c>
      <c r="F15" s="304">
        <f>SUM(G15:H15)</f>
        <v>183276</v>
      </c>
      <c r="G15" s="305">
        <v>141176</v>
      </c>
      <c r="H15" s="289">
        <v>42100</v>
      </c>
      <c r="I15" s="304">
        <f>SUM(J15:K15)</f>
        <v>1240230</v>
      </c>
      <c r="J15" s="305">
        <v>85302</v>
      </c>
      <c r="K15" s="289">
        <v>1154928</v>
      </c>
      <c r="L15" s="633" t="s">
        <v>622</v>
      </c>
      <c r="M15" s="634"/>
    </row>
    <row r="16" spans="1:14" customFormat="1" ht="19.2" x14ac:dyDescent="0.25">
      <c r="A16" s="271">
        <v>4532</v>
      </c>
      <c r="B16" s="109" t="s">
        <v>577</v>
      </c>
      <c r="C16" s="302">
        <f t="shared" ref="C16:C65" si="0">SUM(E16-D16)</f>
        <v>3338</v>
      </c>
      <c r="D16" s="303">
        <v>152</v>
      </c>
      <c r="E16" s="302">
        <f t="shared" ref="E16:E65" si="1">SUM(I16-F16)</f>
        <v>3490</v>
      </c>
      <c r="F16" s="302">
        <f t="shared" ref="F16:F38" si="2">SUM(G16:H16)</f>
        <v>1604</v>
      </c>
      <c r="G16" s="303">
        <v>1408</v>
      </c>
      <c r="H16" s="287">
        <v>196</v>
      </c>
      <c r="I16" s="302">
        <f t="shared" ref="I16:I64" si="3">SUM(J16:K16)</f>
        <v>5094</v>
      </c>
      <c r="J16" s="303">
        <v>146</v>
      </c>
      <c r="K16" s="287">
        <v>4948</v>
      </c>
      <c r="L16" s="485" t="s">
        <v>621</v>
      </c>
      <c r="M16" s="486"/>
    </row>
    <row r="17" spans="1:13" customFormat="1" ht="19.5" customHeight="1" x14ac:dyDescent="0.25">
      <c r="A17" s="270">
        <v>4539</v>
      </c>
      <c r="B17" s="68" t="s">
        <v>578</v>
      </c>
      <c r="C17" s="304">
        <f t="shared" si="0"/>
        <v>1095</v>
      </c>
      <c r="D17" s="305">
        <v>42</v>
      </c>
      <c r="E17" s="304">
        <f t="shared" si="1"/>
        <v>1137</v>
      </c>
      <c r="F17" s="304">
        <f t="shared" si="2"/>
        <v>918</v>
      </c>
      <c r="G17" s="305">
        <v>865</v>
      </c>
      <c r="H17" s="289">
        <v>53</v>
      </c>
      <c r="I17" s="304">
        <f t="shared" si="3"/>
        <v>2055</v>
      </c>
      <c r="J17" s="305">
        <v>12</v>
      </c>
      <c r="K17" s="289">
        <v>2043</v>
      </c>
      <c r="L17" s="483" t="s">
        <v>620</v>
      </c>
      <c r="M17" s="484"/>
    </row>
    <row r="18" spans="1:13" customFormat="1" x14ac:dyDescent="0.25">
      <c r="A18" s="271">
        <v>4610</v>
      </c>
      <c r="B18" s="109" t="s">
        <v>553</v>
      </c>
      <c r="C18" s="302">
        <f t="shared" si="0"/>
        <v>158886</v>
      </c>
      <c r="D18" s="303">
        <v>1762</v>
      </c>
      <c r="E18" s="302">
        <f t="shared" si="1"/>
        <v>160648</v>
      </c>
      <c r="F18" s="302">
        <f t="shared" si="2"/>
        <v>13703</v>
      </c>
      <c r="G18" s="303">
        <v>11767</v>
      </c>
      <c r="H18" s="287">
        <v>1936</v>
      </c>
      <c r="I18" s="302">
        <f t="shared" si="3"/>
        <v>174351</v>
      </c>
      <c r="J18" s="303">
        <v>89196</v>
      </c>
      <c r="K18" s="287">
        <v>85155</v>
      </c>
      <c r="L18" s="485" t="s">
        <v>562</v>
      </c>
      <c r="M18" s="486"/>
    </row>
    <row r="19" spans="1:13" s="368" customFormat="1" x14ac:dyDescent="0.25">
      <c r="A19" s="270">
        <v>4620</v>
      </c>
      <c r="B19" s="68" t="s">
        <v>579</v>
      </c>
      <c r="C19" s="304">
        <f>SUM(E19-D19)</f>
        <v>-235096</v>
      </c>
      <c r="D19" s="305">
        <v>16124</v>
      </c>
      <c r="E19" s="304">
        <f t="shared" si="1"/>
        <v>-218972</v>
      </c>
      <c r="F19" s="304">
        <f>SUM(G19:H19)</f>
        <v>47928</v>
      </c>
      <c r="G19" s="305">
        <v>38144</v>
      </c>
      <c r="H19" s="289">
        <v>9784</v>
      </c>
      <c r="I19" s="304">
        <f>K19+J19</f>
        <v>-171044</v>
      </c>
      <c r="J19" s="305">
        <v>12843</v>
      </c>
      <c r="K19" s="289">
        <v>-183887</v>
      </c>
      <c r="L19" s="483" t="s">
        <v>619</v>
      </c>
      <c r="M19" s="484"/>
    </row>
    <row r="20" spans="1:13" customFormat="1" x14ac:dyDescent="0.25">
      <c r="A20" s="271">
        <v>4631</v>
      </c>
      <c r="B20" s="109" t="s">
        <v>554</v>
      </c>
      <c r="C20" s="302">
        <f t="shared" si="0"/>
        <v>33843</v>
      </c>
      <c r="D20" s="303">
        <v>2275</v>
      </c>
      <c r="E20" s="302">
        <f t="shared" si="1"/>
        <v>36118</v>
      </c>
      <c r="F20" s="302">
        <f t="shared" si="2"/>
        <v>7968</v>
      </c>
      <c r="G20" s="303">
        <v>5436</v>
      </c>
      <c r="H20" s="287">
        <v>2532</v>
      </c>
      <c r="I20" s="302">
        <f t="shared" si="3"/>
        <v>44086</v>
      </c>
      <c r="J20" s="303">
        <v>6942</v>
      </c>
      <c r="K20" s="287">
        <v>37144</v>
      </c>
      <c r="L20" s="485" t="s">
        <v>563</v>
      </c>
      <c r="M20" s="486"/>
    </row>
    <row r="21" spans="1:13" customFormat="1" x14ac:dyDescent="0.25">
      <c r="A21" s="270">
        <v>4632</v>
      </c>
      <c r="B21" s="68" t="s">
        <v>623</v>
      </c>
      <c r="C21" s="304">
        <f t="shared" si="0"/>
        <v>1622895</v>
      </c>
      <c r="D21" s="305">
        <v>46044</v>
      </c>
      <c r="E21" s="304">
        <f t="shared" si="1"/>
        <v>1668939</v>
      </c>
      <c r="F21" s="304">
        <f t="shared" si="2"/>
        <v>451422</v>
      </c>
      <c r="G21" s="305">
        <v>340358</v>
      </c>
      <c r="H21" s="289">
        <v>111064</v>
      </c>
      <c r="I21" s="304">
        <f t="shared" si="3"/>
        <v>2120361</v>
      </c>
      <c r="J21" s="305">
        <v>106261</v>
      </c>
      <c r="K21" s="289">
        <v>2014100</v>
      </c>
      <c r="L21" s="483" t="s">
        <v>618</v>
      </c>
      <c r="M21" s="484"/>
    </row>
    <row r="22" spans="1:13" customFormat="1" ht="29.25" customHeight="1" x14ac:dyDescent="0.25">
      <c r="A22" s="271">
        <v>4641</v>
      </c>
      <c r="B22" s="109" t="s">
        <v>624</v>
      </c>
      <c r="C22" s="302">
        <f t="shared" si="0"/>
        <v>197586</v>
      </c>
      <c r="D22" s="303">
        <v>20160</v>
      </c>
      <c r="E22" s="302">
        <f t="shared" si="1"/>
        <v>217746</v>
      </c>
      <c r="F22" s="302">
        <f t="shared" si="2"/>
        <v>57009</v>
      </c>
      <c r="G22" s="303">
        <v>52910</v>
      </c>
      <c r="H22" s="287">
        <v>4099</v>
      </c>
      <c r="I22" s="302">
        <f t="shared" si="3"/>
        <v>274755</v>
      </c>
      <c r="J22" s="303">
        <v>11409</v>
      </c>
      <c r="K22" s="287">
        <v>263346</v>
      </c>
      <c r="L22" s="485" t="s">
        <v>617</v>
      </c>
      <c r="M22" s="486"/>
    </row>
    <row r="23" spans="1:13" customFormat="1" ht="30.75" customHeight="1" x14ac:dyDescent="0.25">
      <c r="A23" s="270">
        <v>4647</v>
      </c>
      <c r="B23" s="68" t="s">
        <v>625</v>
      </c>
      <c r="C23" s="304">
        <f t="shared" si="0"/>
        <v>543587</v>
      </c>
      <c r="D23" s="305">
        <v>6852</v>
      </c>
      <c r="E23" s="304">
        <f t="shared" si="1"/>
        <v>550439</v>
      </c>
      <c r="F23" s="304">
        <f t="shared" si="2"/>
        <v>62991</v>
      </c>
      <c r="G23" s="305">
        <v>54276</v>
      </c>
      <c r="H23" s="289">
        <v>8715</v>
      </c>
      <c r="I23" s="304">
        <f t="shared" si="3"/>
        <v>613430</v>
      </c>
      <c r="J23" s="305">
        <v>28985</v>
      </c>
      <c r="K23" s="289">
        <v>584445</v>
      </c>
      <c r="L23" s="483" t="s">
        <v>616</v>
      </c>
      <c r="M23" s="484"/>
    </row>
    <row r="24" spans="1:13" customFormat="1" ht="46.5" customHeight="1" x14ac:dyDescent="0.25">
      <c r="A24" s="271">
        <v>4648</v>
      </c>
      <c r="B24" s="109" t="s">
        <v>626</v>
      </c>
      <c r="C24" s="302">
        <f t="shared" si="0"/>
        <v>317092</v>
      </c>
      <c r="D24" s="303">
        <v>5338</v>
      </c>
      <c r="E24" s="302">
        <f t="shared" si="1"/>
        <v>322430</v>
      </c>
      <c r="F24" s="302">
        <f t="shared" si="2"/>
        <v>56498</v>
      </c>
      <c r="G24" s="303">
        <v>43458</v>
      </c>
      <c r="H24" s="287">
        <v>13040</v>
      </c>
      <c r="I24" s="302">
        <f t="shared" si="3"/>
        <v>378928</v>
      </c>
      <c r="J24" s="303">
        <v>26712</v>
      </c>
      <c r="K24" s="287">
        <v>352216</v>
      </c>
      <c r="L24" s="485" t="s">
        <v>615</v>
      </c>
      <c r="M24" s="486"/>
    </row>
    <row r="25" spans="1:13" customFormat="1" ht="19.5" customHeight="1" x14ac:dyDescent="0.25">
      <c r="A25" s="270">
        <v>4651</v>
      </c>
      <c r="B25" s="68" t="s">
        <v>627</v>
      </c>
      <c r="C25" s="304">
        <f t="shared" si="0"/>
        <v>16981</v>
      </c>
      <c r="D25" s="305">
        <v>333</v>
      </c>
      <c r="E25" s="304">
        <f t="shared" si="1"/>
        <v>17314</v>
      </c>
      <c r="F25" s="304">
        <f t="shared" si="2"/>
        <v>3697</v>
      </c>
      <c r="G25" s="305">
        <v>2930</v>
      </c>
      <c r="H25" s="289">
        <v>767</v>
      </c>
      <c r="I25" s="304">
        <f t="shared" si="3"/>
        <v>21011</v>
      </c>
      <c r="J25" s="305">
        <v>0</v>
      </c>
      <c r="K25" s="289">
        <v>21011</v>
      </c>
      <c r="L25" s="483" t="s">
        <v>614</v>
      </c>
      <c r="M25" s="484"/>
    </row>
    <row r="26" spans="1:13" customFormat="1" ht="19.5" customHeight="1" x14ac:dyDescent="0.25">
      <c r="A26" s="271">
        <v>4652</v>
      </c>
      <c r="B26" s="109" t="s">
        <v>628</v>
      </c>
      <c r="C26" s="302">
        <f t="shared" si="0"/>
        <v>210900</v>
      </c>
      <c r="D26" s="303">
        <v>110</v>
      </c>
      <c r="E26" s="302">
        <f t="shared" si="1"/>
        <v>211010</v>
      </c>
      <c r="F26" s="302">
        <f t="shared" si="2"/>
        <v>20985</v>
      </c>
      <c r="G26" s="303">
        <v>19343</v>
      </c>
      <c r="H26" s="287">
        <v>1642</v>
      </c>
      <c r="I26" s="302">
        <f t="shared" si="3"/>
        <v>231995</v>
      </c>
      <c r="J26" s="303">
        <v>1632</v>
      </c>
      <c r="K26" s="287">
        <v>230363</v>
      </c>
      <c r="L26" s="485" t="s">
        <v>613</v>
      </c>
      <c r="M26" s="486"/>
    </row>
    <row r="27" spans="1:13" customFormat="1" ht="19.2" x14ac:dyDescent="0.25">
      <c r="A27" s="270">
        <v>4653</v>
      </c>
      <c r="B27" s="68" t="s">
        <v>629</v>
      </c>
      <c r="C27" s="304">
        <f t="shared" si="0"/>
        <v>37012</v>
      </c>
      <c r="D27" s="305">
        <v>1259</v>
      </c>
      <c r="E27" s="304">
        <f t="shared" si="1"/>
        <v>38271</v>
      </c>
      <c r="F27" s="304">
        <f t="shared" si="2"/>
        <v>8455</v>
      </c>
      <c r="G27" s="305">
        <v>7812</v>
      </c>
      <c r="H27" s="289">
        <v>643</v>
      </c>
      <c r="I27" s="304">
        <f t="shared" si="3"/>
        <v>46726</v>
      </c>
      <c r="J27" s="305">
        <v>1198</v>
      </c>
      <c r="K27" s="289">
        <v>45528</v>
      </c>
      <c r="L27" s="483" t="s">
        <v>612</v>
      </c>
      <c r="M27" s="484"/>
    </row>
    <row r="28" spans="1:13" customFormat="1" x14ac:dyDescent="0.25">
      <c r="A28" s="271">
        <v>4659</v>
      </c>
      <c r="B28" s="109" t="s">
        <v>630</v>
      </c>
      <c r="C28" s="302">
        <f t="shared" si="0"/>
        <v>1626283</v>
      </c>
      <c r="D28" s="303">
        <v>79403</v>
      </c>
      <c r="E28" s="302">
        <f t="shared" si="1"/>
        <v>1705686</v>
      </c>
      <c r="F28" s="302">
        <f t="shared" si="2"/>
        <v>168876</v>
      </c>
      <c r="G28" s="303">
        <v>109144</v>
      </c>
      <c r="H28" s="287">
        <v>59732</v>
      </c>
      <c r="I28" s="302">
        <f t="shared" si="3"/>
        <v>1874562</v>
      </c>
      <c r="J28" s="303">
        <v>288689</v>
      </c>
      <c r="K28" s="287">
        <v>1585873</v>
      </c>
      <c r="L28" s="485" t="s">
        <v>564</v>
      </c>
      <c r="M28" s="486"/>
    </row>
    <row r="29" spans="1:13" customFormat="1" ht="15.75" customHeight="1" x14ac:dyDescent="0.25">
      <c r="A29" s="270">
        <v>4661</v>
      </c>
      <c r="B29" s="68" t="s">
        <v>631</v>
      </c>
      <c r="C29" s="304">
        <f t="shared" si="0"/>
        <v>30579</v>
      </c>
      <c r="D29" s="305">
        <v>2886</v>
      </c>
      <c r="E29" s="304">
        <f t="shared" si="1"/>
        <v>33465</v>
      </c>
      <c r="F29" s="304">
        <f t="shared" si="2"/>
        <v>16849</v>
      </c>
      <c r="G29" s="305">
        <v>8031</v>
      </c>
      <c r="H29" s="289">
        <v>8818</v>
      </c>
      <c r="I29" s="304">
        <f t="shared" si="3"/>
        <v>50314</v>
      </c>
      <c r="J29" s="305">
        <v>13695</v>
      </c>
      <c r="K29" s="289">
        <v>36619</v>
      </c>
      <c r="L29" s="483" t="s">
        <v>611</v>
      </c>
      <c r="M29" s="484"/>
    </row>
    <row r="30" spans="1:13" customFormat="1" x14ac:dyDescent="0.25">
      <c r="A30" s="292">
        <v>4662</v>
      </c>
      <c r="B30" s="293" t="s">
        <v>555</v>
      </c>
      <c r="C30" s="302">
        <f t="shared" si="0"/>
        <v>1026</v>
      </c>
      <c r="D30" s="303">
        <v>1170</v>
      </c>
      <c r="E30" s="302">
        <f t="shared" si="1"/>
        <v>2196</v>
      </c>
      <c r="F30" s="302">
        <f t="shared" si="2"/>
        <v>3570</v>
      </c>
      <c r="G30" s="303">
        <v>2973</v>
      </c>
      <c r="H30" s="294">
        <v>597</v>
      </c>
      <c r="I30" s="302">
        <f t="shared" si="3"/>
        <v>5766</v>
      </c>
      <c r="J30" s="303">
        <v>20</v>
      </c>
      <c r="K30" s="294">
        <v>5746</v>
      </c>
      <c r="L30" s="630" t="s">
        <v>565</v>
      </c>
      <c r="M30" s="486"/>
    </row>
    <row r="31" spans="1:13" customFormat="1" ht="31.5" customHeight="1" x14ac:dyDescent="0.25">
      <c r="A31" s="359">
        <v>4663</v>
      </c>
      <c r="B31" s="295" t="s">
        <v>632</v>
      </c>
      <c r="C31" s="304">
        <f t="shared" si="0"/>
        <v>2276017</v>
      </c>
      <c r="D31" s="305">
        <v>62087</v>
      </c>
      <c r="E31" s="304">
        <f t="shared" si="1"/>
        <v>2338104</v>
      </c>
      <c r="F31" s="304">
        <f t="shared" si="2"/>
        <v>143894</v>
      </c>
      <c r="G31" s="305">
        <v>111746</v>
      </c>
      <c r="H31" s="296">
        <v>32148</v>
      </c>
      <c r="I31" s="304">
        <f t="shared" si="3"/>
        <v>2481998</v>
      </c>
      <c r="J31" s="305">
        <v>511498</v>
      </c>
      <c r="K31" s="296">
        <v>1970500</v>
      </c>
      <c r="L31" s="631" t="s">
        <v>610</v>
      </c>
      <c r="M31" s="484"/>
    </row>
    <row r="32" spans="1:13" customFormat="1" x14ac:dyDescent="0.25">
      <c r="A32" s="292">
        <v>4690</v>
      </c>
      <c r="B32" s="293" t="s">
        <v>556</v>
      </c>
      <c r="C32" s="302">
        <f t="shared" si="0"/>
        <v>521402</v>
      </c>
      <c r="D32" s="303">
        <v>2394</v>
      </c>
      <c r="E32" s="302">
        <f t="shared" si="1"/>
        <v>523796</v>
      </c>
      <c r="F32" s="302">
        <f t="shared" si="2"/>
        <v>15972</v>
      </c>
      <c r="G32" s="303">
        <v>14363</v>
      </c>
      <c r="H32" s="294">
        <v>1609</v>
      </c>
      <c r="I32" s="302">
        <f t="shared" si="3"/>
        <v>539768</v>
      </c>
      <c r="J32" s="303">
        <v>377</v>
      </c>
      <c r="K32" s="294">
        <v>539391</v>
      </c>
      <c r="L32" s="630" t="s">
        <v>566</v>
      </c>
      <c r="M32" s="486"/>
    </row>
    <row r="33" spans="1:13" customFormat="1" ht="19.2" x14ac:dyDescent="0.25">
      <c r="A33" s="359">
        <v>4691</v>
      </c>
      <c r="B33" s="295" t="s">
        <v>633</v>
      </c>
      <c r="C33" s="304">
        <f t="shared" si="0"/>
        <v>273018</v>
      </c>
      <c r="D33" s="305">
        <v>4624</v>
      </c>
      <c r="E33" s="304">
        <f t="shared" si="1"/>
        <v>277642</v>
      </c>
      <c r="F33" s="304">
        <f t="shared" si="2"/>
        <v>20175</v>
      </c>
      <c r="G33" s="305">
        <v>14723</v>
      </c>
      <c r="H33" s="296">
        <v>5452</v>
      </c>
      <c r="I33" s="304">
        <f t="shared" si="3"/>
        <v>297817</v>
      </c>
      <c r="J33" s="305">
        <v>6480</v>
      </c>
      <c r="K33" s="296">
        <v>291337</v>
      </c>
      <c r="L33" s="631" t="s">
        <v>609</v>
      </c>
      <c r="M33" s="484"/>
    </row>
    <row r="34" spans="1:13" customFormat="1" ht="30" customHeight="1" x14ac:dyDescent="0.25">
      <c r="A34" s="297">
        <v>4692</v>
      </c>
      <c r="B34" s="298" t="s">
        <v>634</v>
      </c>
      <c r="C34" s="307">
        <f t="shared" si="0"/>
        <v>251562</v>
      </c>
      <c r="D34" s="308">
        <v>1410</v>
      </c>
      <c r="E34" s="307">
        <f t="shared" si="1"/>
        <v>252972</v>
      </c>
      <c r="F34" s="307">
        <f t="shared" si="2"/>
        <v>18877</v>
      </c>
      <c r="G34" s="308">
        <v>17489</v>
      </c>
      <c r="H34" s="299">
        <v>1388</v>
      </c>
      <c r="I34" s="307">
        <f t="shared" si="3"/>
        <v>271849</v>
      </c>
      <c r="J34" s="308">
        <v>4544</v>
      </c>
      <c r="K34" s="299">
        <v>267305</v>
      </c>
      <c r="L34" s="632" t="s">
        <v>608</v>
      </c>
      <c r="M34" s="490"/>
    </row>
    <row r="35" spans="1:13" customFormat="1" ht="19.5" customHeight="1" x14ac:dyDescent="0.25">
      <c r="A35" s="270">
        <v>4712</v>
      </c>
      <c r="B35" s="68" t="s">
        <v>557</v>
      </c>
      <c r="C35" s="304">
        <f t="shared" si="0"/>
        <v>2046585</v>
      </c>
      <c r="D35" s="305">
        <v>200837</v>
      </c>
      <c r="E35" s="304">
        <f t="shared" si="1"/>
        <v>2247422</v>
      </c>
      <c r="F35" s="304">
        <f t="shared" si="2"/>
        <v>680894</v>
      </c>
      <c r="G35" s="305">
        <v>581205</v>
      </c>
      <c r="H35" s="289">
        <v>99689</v>
      </c>
      <c r="I35" s="304">
        <f t="shared" si="3"/>
        <v>2928316</v>
      </c>
      <c r="J35" s="305">
        <v>1019260</v>
      </c>
      <c r="K35" s="289">
        <v>1909056</v>
      </c>
      <c r="L35" s="633" t="s">
        <v>567</v>
      </c>
      <c r="M35" s="634"/>
    </row>
    <row r="36" spans="1:13" customFormat="1" x14ac:dyDescent="0.25">
      <c r="A36" s="271">
        <v>4714</v>
      </c>
      <c r="B36" s="109" t="s">
        <v>558</v>
      </c>
      <c r="C36" s="302">
        <f t="shared" si="0"/>
        <v>380081</v>
      </c>
      <c r="D36" s="303">
        <v>16204</v>
      </c>
      <c r="E36" s="302">
        <f t="shared" si="1"/>
        <v>396285</v>
      </c>
      <c r="F36" s="302">
        <f t="shared" si="2"/>
        <v>141930</v>
      </c>
      <c r="G36" s="303">
        <v>100464</v>
      </c>
      <c r="H36" s="287">
        <v>41466</v>
      </c>
      <c r="I36" s="302">
        <f t="shared" si="3"/>
        <v>538215</v>
      </c>
      <c r="J36" s="303">
        <v>27130</v>
      </c>
      <c r="K36" s="287">
        <v>511085</v>
      </c>
      <c r="L36" s="485" t="s">
        <v>568</v>
      </c>
      <c r="M36" s="486"/>
    </row>
    <row r="37" spans="1:13" customFormat="1" ht="30" customHeight="1" x14ac:dyDescent="0.25">
      <c r="A37" s="270">
        <v>4719</v>
      </c>
      <c r="B37" s="68" t="s">
        <v>659</v>
      </c>
      <c r="C37" s="304">
        <f t="shared" si="0"/>
        <v>765682</v>
      </c>
      <c r="D37" s="305">
        <v>67648</v>
      </c>
      <c r="E37" s="304">
        <f t="shared" si="1"/>
        <v>833330</v>
      </c>
      <c r="F37" s="304">
        <f t="shared" si="2"/>
        <v>284668</v>
      </c>
      <c r="G37" s="305">
        <v>259196</v>
      </c>
      <c r="H37" s="289">
        <v>25472</v>
      </c>
      <c r="I37" s="304">
        <f t="shared" si="3"/>
        <v>1117998</v>
      </c>
      <c r="J37" s="305">
        <v>57610</v>
      </c>
      <c r="K37" s="289">
        <v>1060388</v>
      </c>
      <c r="L37" s="483" t="s">
        <v>607</v>
      </c>
      <c r="M37" s="484"/>
    </row>
    <row r="38" spans="1:13" customFormat="1" x14ac:dyDescent="0.25">
      <c r="A38" s="271">
        <v>4720</v>
      </c>
      <c r="B38" s="109" t="s">
        <v>636</v>
      </c>
      <c r="C38" s="302">
        <f t="shared" si="0"/>
        <v>111339</v>
      </c>
      <c r="D38" s="303">
        <v>8321</v>
      </c>
      <c r="E38" s="302">
        <f t="shared" si="1"/>
        <v>119660</v>
      </c>
      <c r="F38" s="302">
        <f t="shared" si="2"/>
        <v>26322</v>
      </c>
      <c r="G38" s="303">
        <v>19699</v>
      </c>
      <c r="H38" s="287">
        <v>6623</v>
      </c>
      <c r="I38" s="302">
        <f t="shared" si="3"/>
        <v>145982</v>
      </c>
      <c r="J38" s="303">
        <v>28055</v>
      </c>
      <c r="K38" s="287">
        <v>117927</v>
      </c>
      <c r="L38" s="485" t="s">
        <v>606</v>
      </c>
      <c r="M38" s="486"/>
    </row>
    <row r="39" spans="1:13" customFormat="1" ht="16.5" customHeight="1" x14ac:dyDescent="0.25">
      <c r="A39" s="270">
        <v>4722</v>
      </c>
      <c r="B39" s="68" t="s">
        <v>646</v>
      </c>
      <c r="C39" s="304">
        <f t="shared" si="0"/>
        <v>129664</v>
      </c>
      <c r="D39" s="305">
        <v>3933</v>
      </c>
      <c r="E39" s="304">
        <f t="shared" si="1"/>
        <v>133597</v>
      </c>
      <c r="F39" s="304">
        <f>SUM(G39:H39)</f>
        <v>60686</v>
      </c>
      <c r="G39" s="305">
        <v>55055</v>
      </c>
      <c r="H39" s="289">
        <v>5631</v>
      </c>
      <c r="I39" s="304">
        <f t="shared" si="3"/>
        <v>194283</v>
      </c>
      <c r="J39" s="305">
        <v>0</v>
      </c>
      <c r="K39" s="289">
        <v>194283</v>
      </c>
      <c r="L39" s="483" t="s">
        <v>605</v>
      </c>
      <c r="M39" s="484"/>
    </row>
    <row r="40" spans="1:13" customFormat="1" x14ac:dyDescent="0.25">
      <c r="A40" s="271">
        <v>4723</v>
      </c>
      <c r="B40" s="109" t="s">
        <v>645</v>
      </c>
      <c r="C40" s="302">
        <f t="shared" si="0"/>
        <v>2260</v>
      </c>
      <c r="D40" s="303">
        <v>106</v>
      </c>
      <c r="E40" s="302">
        <f t="shared" si="1"/>
        <v>2366</v>
      </c>
      <c r="F40" s="302">
        <f t="shared" ref="F40:F65" si="4">SUM(G40:H40)</f>
        <v>420</v>
      </c>
      <c r="G40" s="303">
        <v>277</v>
      </c>
      <c r="H40" s="287">
        <v>143</v>
      </c>
      <c r="I40" s="302">
        <f t="shared" si="3"/>
        <v>2786</v>
      </c>
      <c r="J40" s="303">
        <v>0</v>
      </c>
      <c r="K40" s="287">
        <v>2786</v>
      </c>
      <c r="L40" s="485" t="s">
        <v>604</v>
      </c>
      <c r="M40" s="486"/>
    </row>
    <row r="41" spans="1:13" customFormat="1" x14ac:dyDescent="0.25">
      <c r="A41" s="270">
        <v>4724</v>
      </c>
      <c r="B41" s="68" t="s">
        <v>644</v>
      </c>
      <c r="C41" s="304">
        <f t="shared" si="0"/>
        <v>4594</v>
      </c>
      <c r="D41" s="305">
        <v>74</v>
      </c>
      <c r="E41" s="304">
        <f t="shared" si="1"/>
        <v>4668</v>
      </c>
      <c r="F41" s="304">
        <f t="shared" si="4"/>
        <v>3237</v>
      </c>
      <c r="G41" s="305">
        <v>2654</v>
      </c>
      <c r="H41" s="289">
        <v>583</v>
      </c>
      <c r="I41" s="304">
        <f t="shared" si="3"/>
        <v>7905</v>
      </c>
      <c r="J41" s="305">
        <v>0</v>
      </c>
      <c r="K41" s="289">
        <v>7905</v>
      </c>
      <c r="L41" s="483" t="s">
        <v>603</v>
      </c>
      <c r="M41" s="484"/>
    </row>
    <row r="42" spans="1:13" customFormat="1" ht="16.5" customHeight="1" x14ac:dyDescent="0.25">
      <c r="A42" s="271">
        <v>4725</v>
      </c>
      <c r="B42" s="109" t="s">
        <v>643</v>
      </c>
      <c r="C42" s="302">
        <f t="shared" si="0"/>
        <v>8518</v>
      </c>
      <c r="D42" s="303">
        <v>362</v>
      </c>
      <c r="E42" s="302">
        <f t="shared" si="1"/>
        <v>8880</v>
      </c>
      <c r="F42" s="302">
        <f t="shared" si="4"/>
        <v>833</v>
      </c>
      <c r="G42" s="303">
        <v>342</v>
      </c>
      <c r="H42" s="287">
        <v>491</v>
      </c>
      <c r="I42" s="302">
        <f t="shared" si="3"/>
        <v>9713</v>
      </c>
      <c r="J42" s="303">
        <v>1557</v>
      </c>
      <c r="K42" s="287">
        <v>8156</v>
      </c>
      <c r="L42" s="485" t="s">
        <v>602</v>
      </c>
      <c r="M42" s="486"/>
    </row>
    <row r="43" spans="1:13" customFormat="1" x14ac:dyDescent="0.25">
      <c r="A43" s="270">
        <v>4726</v>
      </c>
      <c r="B43" s="68" t="s">
        <v>559</v>
      </c>
      <c r="C43" s="304">
        <f t="shared" si="0"/>
        <v>99273</v>
      </c>
      <c r="D43" s="305">
        <v>4843</v>
      </c>
      <c r="E43" s="304">
        <f t="shared" si="1"/>
        <v>104116</v>
      </c>
      <c r="F43" s="304">
        <f t="shared" si="4"/>
        <v>35182</v>
      </c>
      <c r="G43" s="305">
        <v>28013</v>
      </c>
      <c r="H43" s="289">
        <v>7169</v>
      </c>
      <c r="I43" s="304">
        <f t="shared" si="3"/>
        <v>139298</v>
      </c>
      <c r="J43" s="305">
        <v>24254</v>
      </c>
      <c r="K43" s="289">
        <v>115044</v>
      </c>
      <c r="L43" s="483" t="s">
        <v>569</v>
      </c>
      <c r="M43" s="484"/>
    </row>
    <row r="44" spans="1:13" customFormat="1" x14ac:dyDescent="0.25">
      <c r="A44" s="271">
        <v>4727</v>
      </c>
      <c r="B44" s="109" t="s">
        <v>642</v>
      </c>
      <c r="C44" s="302">
        <f t="shared" si="0"/>
        <v>34898</v>
      </c>
      <c r="D44" s="303">
        <v>369</v>
      </c>
      <c r="E44" s="302">
        <f t="shared" si="1"/>
        <v>35267</v>
      </c>
      <c r="F44" s="302">
        <f t="shared" si="4"/>
        <v>2698</v>
      </c>
      <c r="G44" s="303">
        <v>1953</v>
      </c>
      <c r="H44" s="287">
        <v>745</v>
      </c>
      <c r="I44" s="302">
        <f t="shared" si="3"/>
        <v>37965</v>
      </c>
      <c r="J44" s="303">
        <v>16</v>
      </c>
      <c r="K44" s="287">
        <v>37949</v>
      </c>
      <c r="L44" s="485" t="s">
        <v>601</v>
      </c>
      <c r="M44" s="486"/>
    </row>
    <row r="45" spans="1:13" customFormat="1" ht="16.5" customHeight="1" x14ac:dyDescent="0.25">
      <c r="A45" s="270">
        <v>4728</v>
      </c>
      <c r="B45" s="68" t="s">
        <v>647</v>
      </c>
      <c r="C45" s="304">
        <f t="shared" si="0"/>
        <v>2390</v>
      </c>
      <c r="D45" s="305">
        <v>49</v>
      </c>
      <c r="E45" s="304">
        <f t="shared" si="1"/>
        <v>2439</v>
      </c>
      <c r="F45" s="304">
        <f t="shared" si="4"/>
        <v>173</v>
      </c>
      <c r="G45" s="305">
        <v>21</v>
      </c>
      <c r="H45" s="289">
        <v>152</v>
      </c>
      <c r="I45" s="304">
        <f t="shared" si="3"/>
        <v>2612</v>
      </c>
      <c r="J45" s="305">
        <v>338</v>
      </c>
      <c r="K45" s="289">
        <v>2274</v>
      </c>
      <c r="L45" s="483" t="s">
        <v>600</v>
      </c>
      <c r="M45" s="484"/>
    </row>
    <row r="46" spans="1:13" customFormat="1" ht="30" customHeight="1" x14ac:dyDescent="0.25">
      <c r="A46" s="271">
        <v>4729</v>
      </c>
      <c r="B46" s="109" t="s">
        <v>656</v>
      </c>
      <c r="C46" s="302">
        <f t="shared" si="0"/>
        <v>42200</v>
      </c>
      <c r="D46" s="303">
        <v>1040</v>
      </c>
      <c r="E46" s="302">
        <f t="shared" si="1"/>
        <v>43240</v>
      </c>
      <c r="F46" s="302">
        <f t="shared" si="4"/>
        <v>6020</v>
      </c>
      <c r="G46" s="303">
        <v>2157</v>
      </c>
      <c r="H46" s="287">
        <v>3863</v>
      </c>
      <c r="I46" s="302">
        <f t="shared" si="3"/>
        <v>49260</v>
      </c>
      <c r="J46" s="303">
        <v>10675</v>
      </c>
      <c r="K46" s="287">
        <v>38585</v>
      </c>
      <c r="L46" s="485" t="s">
        <v>658</v>
      </c>
      <c r="M46" s="486"/>
    </row>
    <row r="47" spans="1:13" customFormat="1" x14ac:dyDescent="0.25">
      <c r="A47" s="270">
        <v>4730</v>
      </c>
      <c r="B47" s="68" t="s">
        <v>641</v>
      </c>
      <c r="C47" s="304">
        <f t="shared" si="0"/>
        <v>2247416</v>
      </c>
      <c r="D47" s="305">
        <v>24179</v>
      </c>
      <c r="E47" s="304">
        <f t="shared" si="1"/>
        <v>2271595</v>
      </c>
      <c r="F47" s="304">
        <f t="shared" si="4"/>
        <v>139644</v>
      </c>
      <c r="G47" s="305">
        <v>45593</v>
      </c>
      <c r="H47" s="289">
        <v>94051</v>
      </c>
      <c r="I47" s="304">
        <f t="shared" si="3"/>
        <v>2411239</v>
      </c>
      <c r="J47" s="305">
        <v>226932</v>
      </c>
      <c r="K47" s="289">
        <v>2184307</v>
      </c>
      <c r="L47" s="483" t="s">
        <v>599</v>
      </c>
      <c r="M47" s="484"/>
    </row>
    <row r="48" spans="1:13" customFormat="1" ht="30" customHeight="1" x14ac:dyDescent="0.25">
      <c r="A48" s="271">
        <v>4741</v>
      </c>
      <c r="B48" s="109" t="s">
        <v>648</v>
      </c>
      <c r="C48" s="302">
        <f t="shared" si="0"/>
        <v>941437</v>
      </c>
      <c r="D48" s="303">
        <v>24191</v>
      </c>
      <c r="E48" s="302">
        <f t="shared" si="1"/>
        <v>965628</v>
      </c>
      <c r="F48" s="302">
        <f t="shared" si="4"/>
        <v>78384</v>
      </c>
      <c r="G48" s="303">
        <v>63894</v>
      </c>
      <c r="H48" s="287">
        <v>14490</v>
      </c>
      <c r="I48" s="302">
        <f t="shared" si="3"/>
        <v>1044012</v>
      </c>
      <c r="J48" s="303">
        <v>592555</v>
      </c>
      <c r="K48" s="287">
        <v>451457</v>
      </c>
      <c r="L48" s="485" t="s">
        <v>598</v>
      </c>
      <c r="M48" s="486"/>
    </row>
    <row r="49" spans="1:13" customFormat="1" ht="30" customHeight="1" x14ac:dyDescent="0.25">
      <c r="A49" s="270">
        <v>4742</v>
      </c>
      <c r="B49" s="68" t="s">
        <v>781</v>
      </c>
      <c r="C49" s="304">
        <f t="shared" si="0"/>
        <v>644</v>
      </c>
      <c r="D49" s="305">
        <v>0</v>
      </c>
      <c r="E49" s="304">
        <f t="shared" si="1"/>
        <v>644</v>
      </c>
      <c r="F49" s="304">
        <f t="shared" si="4"/>
        <v>126</v>
      </c>
      <c r="G49" s="305">
        <v>97</v>
      </c>
      <c r="H49" s="289">
        <v>29</v>
      </c>
      <c r="I49" s="304">
        <f t="shared" si="3"/>
        <v>770</v>
      </c>
      <c r="J49" s="305">
        <v>0</v>
      </c>
      <c r="K49" s="289">
        <v>770</v>
      </c>
      <c r="L49" s="628"/>
      <c r="M49" s="629"/>
    </row>
    <row r="50" spans="1:13" customFormat="1" ht="30" customHeight="1" x14ac:dyDescent="0.25">
      <c r="A50" s="271">
        <v>4751</v>
      </c>
      <c r="B50" s="109" t="s">
        <v>640</v>
      </c>
      <c r="C50" s="302">
        <f t="shared" si="0"/>
        <v>628169</v>
      </c>
      <c r="D50" s="303">
        <v>58682</v>
      </c>
      <c r="E50" s="302">
        <f t="shared" si="1"/>
        <v>686851</v>
      </c>
      <c r="F50" s="302">
        <f t="shared" si="4"/>
        <v>375915</v>
      </c>
      <c r="G50" s="303">
        <v>358562</v>
      </c>
      <c r="H50" s="287">
        <v>17353</v>
      </c>
      <c r="I50" s="302">
        <f t="shared" si="3"/>
        <v>1062766</v>
      </c>
      <c r="J50" s="303">
        <v>53914</v>
      </c>
      <c r="K50" s="287">
        <v>1008852</v>
      </c>
      <c r="L50" s="485" t="s">
        <v>597</v>
      </c>
      <c r="M50" s="486"/>
    </row>
    <row r="51" spans="1:13" ht="38.4" x14ac:dyDescent="0.25">
      <c r="A51" s="270">
        <v>4752</v>
      </c>
      <c r="B51" s="68" t="s">
        <v>639</v>
      </c>
      <c r="C51" s="304">
        <f t="shared" si="0"/>
        <v>3788829</v>
      </c>
      <c r="D51" s="305">
        <v>136591</v>
      </c>
      <c r="E51" s="304">
        <f t="shared" si="1"/>
        <v>3925420</v>
      </c>
      <c r="F51" s="304">
        <f t="shared" si="4"/>
        <v>587258</v>
      </c>
      <c r="G51" s="305">
        <v>434136</v>
      </c>
      <c r="H51" s="289">
        <v>153122</v>
      </c>
      <c r="I51" s="304">
        <f t="shared" si="3"/>
        <v>4512678</v>
      </c>
      <c r="J51" s="305">
        <v>407806</v>
      </c>
      <c r="K51" s="289">
        <v>4104872</v>
      </c>
      <c r="L51" s="628" t="s">
        <v>596</v>
      </c>
      <c r="M51" s="629"/>
    </row>
    <row r="52" spans="1:13" ht="30" customHeight="1" x14ac:dyDescent="0.25">
      <c r="A52" s="271">
        <v>4753</v>
      </c>
      <c r="B52" s="109" t="s">
        <v>638</v>
      </c>
      <c r="C52" s="302">
        <f t="shared" si="0"/>
        <v>126233</v>
      </c>
      <c r="D52" s="303">
        <v>4530</v>
      </c>
      <c r="E52" s="302">
        <f t="shared" si="1"/>
        <v>130763</v>
      </c>
      <c r="F52" s="302">
        <f t="shared" si="4"/>
        <v>24532</v>
      </c>
      <c r="G52" s="303">
        <v>21136</v>
      </c>
      <c r="H52" s="287">
        <v>3396</v>
      </c>
      <c r="I52" s="302">
        <f t="shared" si="3"/>
        <v>155295</v>
      </c>
      <c r="J52" s="303">
        <v>3299</v>
      </c>
      <c r="K52" s="287">
        <v>151996</v>
      </c>
      <c r="L52" s="485" t="s">
        <v>595</v>
      </c>
      <c r="M52" s="486"/>
    </row>
    <row r="53" spans="1:13" x14ac:dyDescent="0.25">
      <c r="A53" s="270">
        <v>4754</v>
      </c>
      <c r="B53" s="68" t="s">
        <v>560</v>
      </c>
      <c r="C53" s="304">
        <f t="shared" si="0"/>
        <v>958265</v>
      </c>
      <c r="D53" s="305">
        <v>63211</v>
      </c>
      <c r="E53" s="304">
        <f t="shared" si="1"/>
        <v>1021476</v>
      </c>
      <c r="F53" s="304">
        <f t="shared" si="4"/>
        <v>281966</v>
      </c>
      <c r="G53" s="305">
        <v>251722</v>
      </c>
      <c r="H53" s="289">
        <v>30244</v>
      </c>
      <c r="I53" s="304">
        <f t="shared" si="3"/>
        <v>1303442</v>
      </c>
      <c r="J53" s="305">
        <v>65589</v>
      </c>
      <c r="K53" s="289">
        <v>1237853</v>
      </c>
      <c r="L53" s="628" t="s">
        <v>570</v>
      </c>
      <c r="M53" s="629"/>
    </row>
    <row r="54" spans="1:13" ht="19.5" customHeight="1" x14ac:dyDescent="0.25">
      <c r="A54" s="271">
        <v>4755</v>
      </c>
      <c r="B54" s="109" t="s">
        <v>655</v>
      </c>
      <c r="C54" s="302">
        <f t="shared" si="0"/>
        <v>1014920</v>
      </c>
      <c r="D54" s="303">
        <v>50150</v>
      </c>
      <c r="E54" s="302">
        <f t="shared" si="1"/>
        <v>1065070</v>
      </c>
      <c r="F54" s="302">
        <f t="shared" si="4"/>
        <v>261058</v>
      </c>
      <c r="G54" s="303">
        <v>226243</v>
      </c>
      <c r="H54" s="287">
        <v>34815</v>
      </c>
      <c r="I54" s="302">
        <f t="shared" si="3"/>
        <v>1326128</v>
      </c>
      <c r="J54" s="303">
        <v>201704</v>
      </c>
      <c r="K54" s="287">
        <v>1124424</v>
      </c>
      <c r="L54" s="485" t="s">
        <v>594</v>
      </c>
      <c r="M54" s="486"/>
    </row>
    <row r="55" spans="1:13" ht="16.5" customHeight="1" x14ac:dyDescent="0.25">
      <c r="A55" s="270">
        <v>4756</v>
      </c>
      <c r="B55" s="68" t="s">
        <v>649</v>
      </c>
      <c r="C55" s="304">
        <f t="shared" si="0"/>
        <v>17459</v>
      </c>
      <c r="D55" s="305">
        <v>2011</v>
      </c>
      <c r="E55" s="304">
        <f t="shared" si="1"/>
        <v>19470</v>
      </c>
      <c r="F55" s="304">
        <f t="shared" si="4"/>
        <v>2745</v>
      </c>
      <c r="G55" s="305">
        <v>2184</v>
      </c>
      <c r="H55" s="289">
        <v>561</v>
      </c>
      <c r="I55" s="304">
        <f t="shared" si="3"/>
        <v>22215</v>
      </c>
      <c r="J55" s="305">
        <v>1491</v>
      </c>
      <c r="K55" s="289">
        <v>20724</v>
      </c>
      <c r="L55" s="628" t="s">
        <v>593</v>
      </c>
      <c r="M55" s="629"/>
    </row>
    <row r="56" spans="1:13" ht="30" customHeight="1" x14ac:dyDescent="0.25">
      <c r="A56" s="272">
        <v>4761</v>
      </c>
      <c r="B56" s="264" t="s">
        <v>650</v>
      </c>
      <c r="C56" s="307">
        <f t="shared" si="0"/>
        <v>199693</v>
      </c>
      <c r="D56" s="308">
        <v>13167</v>
      </c>
      <c r="E56" s="307">
        <f t="shared" si="1"/>
        <v>212860</v>
      </c>
      <c r="F56" s="307">
        <f t="shared" si="4"/>
        <v>54964</v>
      </c>
      <c r="G56" s="308">
        <v>41966</v>
      </c>
      <c r="H56" s="290">
        <v>12998</v>
      </c>
      <c r="I56" s="307">
        <f t="shared" si="3"/>
        <v>267824</v>
      </c>
      <c r="J56" s="308">
        <v>10751</v>
      </c>
      <c r="K56" s="290">
        <v>257073</v>
      </c>
      <c r="L56" s="489" t="s">
        <v>592</v>
      </c>
      <c r="M56" s="490"/>
    </row>
    <row r="57" spans="1:13" ht="30" hidden="1" customHeight="1" x14ac:dyDescent="0.25">
      <c r="A57" s="270"/>
      <c r="B57" s="68"/>
      <c r="C57" s="304"/>
      <c r="D57" s="305">
        <v>11061</v>
      </c>
      <c r="E57" s="304"/>
      <c r="F57" s="304"/>
      <c r="G57" s="305">
        <v>56001</v>
      </c>
      <c r="H57" s="289">
        <v>4455</v>
      </c>
      <c r="I57" s="304"/>
      <c r="J57" s="305">
        <v>9477</v>
      </c>
      <c r="K57" s="289">
        <v>994351</v>
      </c>
      <c r="L57" s="628"/>
      <c r="M57" s="629"/>
    </row>
    <row r="58" spans="1:13" ht="19.5" customHeight="1" x14ac:dyDescent="0.25">
      <c r="A58" s="270">
        <v>4764</v>
      </c>
      <c r="B58" s="68" t="s">
        <v>637</v>
      </c>
      <c r="C58" s="304">
        <f t="shared" si="0"/>
        <v>23653</v>
      </c>
      <c r="D58" s="305">
        <v>1187</v>
      </c>
      <c r="E58" s="304">
        <f t="shared" si="1"/>
        <v>24840</v>
      </c>
      <c r="F58" s="304">
        <f t="shared" si="4"/>
        <v>6349</v>
      </c>
      <c r="G58" s="305">
        <v>4587</v>
      </c>
      <c r="H58" s="289">
        <v>1762</v>
      </c>
      <c r="I58" s="304">
        <f t="shared" si="3"/>
        <v>31189</v>
      </c>
      <c r="J58" s="305">
        <v>3196</v>
      </c>
      <c r="K58" s="289">
        <v>27993</v>
      </c>
      <c r="L58" s="628" t="s">
        <v>589</v>
      </c>
      <c r="M58" s="629"/>
    </row>
    <row r="59" spans="1:13" ht="38.4" x14ac:dyDescent="0.25">
      <c r="A59" s="271">
        <v>4771</v>
      </c>
      <c r="B59" s="109" t="s">
        <v>653</v>
      </c>
      <c r="C59" s="302">
        <f t="shared" si="0"/>
        <v>800915</v>
      </c>
      <c r="D59" s="303">
        <v>54723</v>
      </c>
      <c r="E59" s="302">
        <f t="shared" si="1"/>
        <v>855638</v>
      </c>
      <c r="F59" s="302">
        <f t="shared" si="4"/>
        <v>264456</v>
      </c>
      <c r="G59" s="303">
        <v>248997</v>
      </c>
      <c r="H59" s="287">
        <v>15459</v>
      </c>
      <c r="I59" s="302">
        <f t="shared" si="3"/>
        <v>1120094</v>
      </c>
      <c r="J59" s="303">
        <v>6354</v>
      </c>
      <c r="K59" s="287">
        <v>1113740</v>
      </c>
      <c r="L59" s="485" t="s">
        <v>588</v>
      </c>
      <c r="M59" s="486"/>
    </row>
    <row r="60" spans="1:13" ht="34.5" customHeight="1" x14ac:dyDescent="0.25">
      <c r="A60" s="270">
        <v>4772</v>
      </c>
      <c r="B60" s="68" t="s">
        <v>654</v>
      </c>
      <c r="C60" s="304">
        <f t="shared" si="0"/>
        <v>394904</v>
      </c>
      <c r="D60" s="305">
        <v>52963</v>
      </c>
      <c r="E60" s="304">
        <f t="shared" si="1"/>
        <v>447867</v>
      </c>
      <c r="F60" s="304">
        <f t="shared" si="4"/>
        <v>119070</v>
      </c>
      <c r="G60" s="305">
        <v>102945</v>
      </c>
      <c r="H60" s="289">
        <v>16125</v>
      </c>
      <c r="I60" s="304">
        <f t="shared" si="3"/>
        <v>566937</v>
      </c>
      <c r="J60" s="305">
        <v>42445</v>
      </c>
      <c r="K60" s="289">
        <v>524492</v>
      </c>
      <c r="L60" s="628" t="s">
        <v>587</v>
      </c>
      <c r="M60" s="629"/>
    </row>
    <row r="61" spans="1:13" ht="33" customHeight="1" x14ac:dyDescent="0.25">
      <c r="A61" s="271">
        <v>4774</v>
      </c>
      <c r="B61" s="109" t="s">
        <v>561</v>
      </c>
      <c r="C61" s="302">
        <f t="shared" si="0"/>
        <v>2875</v>
      </c>
      <c r="D61" s="303">
        <v>18</v>
      </c>
      <c r="E61" s="302">
        <f t="shared" si="1"/>
        <v>2893</v>
      </c>
      <c r="F61" s="302">
        <f t="shared" si="4"/>
        <v>770</v>
      </c>
      <c r="G61" s="303">
        <v>714</v>
      </c>
      <c r="H61" s="287">
        <v>56</v>
      </c>
      <c r="I61" s="302">
        <f t="shared" si="3"/>
        <v>3663</v>
      </c>
      <c r="J61" s="303">
        <v>38</v>
      </c>
      <c r="K61" s="287">
        <v>3625</v>
      </c>
      <c r="L61" s="485" t="s">
        <v>571</v>
      </c>
      <c r="M61" s="486"/>
    </row>
    <row r="62" spans="1:13" ht="31.5" customHeight="1" x14ac:dyDescent="0.25">
      <c r="A62" s="270">
        <v>4775</v>
      </c>
      <c r="B62" s="68" t="s">
        <v>583</v>
      </c>
      <c r="C62" s="304">
        <f t="shared" si="0"/>
        <v>1261741</v>
      </c>
      <c r="D62" s="305">
        <v>46658</v>
      </c>
      <c r="E62" s="304">
        <f t="shared" si="1"/>
        <v>1308399</v>
      </c>
      <c r="F62" s="304">
        <f t="shared" si="4"/>
        <v>199624</v>
      </c>
      <c r="G62" s="305">
        <v>165410</v>
      </c>
      <c r="H62" s="289">
        <v>34214</v>
      </c>
      <c r="I62" s="304">
        <f t="shared" si="3"/>
        <v>1508023</v>
      </c>
      <c r="J62" s="305">
        <v>45702</v>
      </c>
      <c r="K62" s="289">
        <v>1462321</v>
      </c>
      <c r="L62" s="628" t="s">
        <v>586</v>
      </c>
      <c r="M62" s="629"/>
    </row>
    <row r="63" spans="1:13" ht="19.5" customHeight="1" x14ac:dyDescent="0.25">
      <c r="A63" s="271">
        <v>4776</v>
      </c>
      <c r="B63" s="109" t="s">
        <v>582</v>
      </c>
      <c r="C63" s="302">
        <f t="shared" si="0"/>
        <v>41832</v>
      </c>
      <c r="D63" s="303">
        <v>2329</v>
      </c>
      <c r="E63" s="302">
        <f t="shared" si="1"/>
        <v>44161</v>
      </c>
      <c r="F63" s="302">
        <f t="shared" si="4"/>
        <v>16322</v>
      </c>
      <c r="G63" s="303">
        <v>12413</v>
      </c>
      <c r="H63" s="287">
        <v>3909</v>
      </c>
      <c r="I63" s="302">
        <f t="shared" si="3"/>
        <v>60483</v>
      </c>
      <c r="J63" s="303">
        <v>4248</v>
      </c>
      <c r="K63" s="287">
        <v>56235</v>
      </c>
      <c r="L63" s="485" t="s">
        <v>585</v>
      </c>
      <c r="M63" s="486"/>
    </row>
    <row r="64" spans="1:13" ht="19.5" customHeight="1" x14ac:dyDescent="0.25">
      <c r="A64" s="270">
        <v>4777</v>
      </c>
      <c r="B64" s="68" t="s">
        <v>581</v>
      </c>
      <c r="C64" s="304">
        <f t="shared" si="0"/>
        <v>28280</v>
      </c>
      <c r="D64" s="305">
        <v>456</v>
      </c>
      <c r="E64" s="304">
        <f t="shared" si="1"/>
        <v>28736</v>
      </c>
      <c r="F64" s="304">
        <f t="shared" si="4"/>
        <v>4666</v>
      </c>
      <c r="G64" s="305">
        <v>4111</v>
      </c>
      <c r="H64" s="289">
        <v>555</v>
      </c>
      <c r="I64" s="304">
        <f t="shared" si="3"/>
        <v>33402</v>
      </c>
      <c r="J64" s="305">
        <v>160</v>
      </c>
      <c r="K64" s="289">
        <v>33242</v>
      </c>
      <c r="L64" s="628" t="s">
        <v>584</v>
      </c>
      <c r="M64" s="629"/>
    </row>
    <row r="65" spans="1:13" ht="31.5" customHeight="1" x14ac:dyDescent="0.25">
      <c r="A65" s="271">
        <v>4779</v>
      </c>
      <c r="B65" s="109" t="s">
        <v>580</v>
      </c>
      <c r="C65" s="302">
        <f t="shared" si="0"/>
        <v>683858</v>
      </c>
      <c r="D65" s="303">
        <v>13633</v>
      </c>
      <c r="E65" s="302">
        <f t="shared" si="1"/>
        <v>697491</v>
      </c>
      <c r="F65" s="302">
        <f t="shared" si="4"/>
        <v>164385</v>
      </c>
      <c r="G65" s="303">
        <v>61278</v>
      </c>
      <c r="H65" s="287">
        <v>103107</v>
      </c>
      <c r="I65" s="302">
        <f>SUM(J65:K65)</f>
        <v>861876</v>
      </c>
      <c r="J65" s="303">
        <v>216271</v>
      </c>
      <c r="K65" s="287">
        <v>645605</v>
      </c>
      <c r="L65" s="485" t="s">
        <v>657</v>
      </c>
      <c r="M65" s="486"/>
    </row>
    <row r="66" spans="1:13" ht="32.25" customHeight="1" x14ac:dyDescent="0.25">
      <c r="A66" s="481" t="s">
        <v>208</v>
      </c>
      <c r="B66" s="627"/>
      <c r="C66" s="404">
        <f>SUM(E66-D66)</f>
        <v>32988207</v>
      </c>
      <c r="D66" s="405">
        <f>SUM(D13:D65)</f>
        <v>1490536</v>
      </c>
      <c r="E66" s="404">
        <f>SUM(I66-F66)</f>
        <v>34478743</v>
      </c>
      <c r="F66" s="404">
        <f>SUM(G66:H66)</f>
        <v>5817128</v>
      </c>
      <c r="G66" s="405">
        <f>SUM(G13:G65)</f>
        <v>4716535</v>
      </c>
      <c r="H66" s="406">
        <f>SUM(H13:H65)</f>
        <v>1100593</v>
      </c>
      <c r="I66" s="404">
        <f>SUM(J66:K66)</f>
        <v>40295871</v>
      </c>
      <c r="J66" s="405">
        <f>SUM(J13:J65)</f>
        <v>4590922</v>
      </c>
      <c r="K66" s="406">
        <f>SUM(K13:K65)</f>
        <v>35704949</v>
      </c>
      <c r="L66" s="487" t="s">
        <v>205</v>
      </c>
      <c r="M66" s="488"/>
    </row>
    <row r="67" spans="1:13" ht="34.5" customHeight="1" x14ac:dyDescent="0.25">
      <c r="A67" s="7"/>
      <c r="C67" s="92"/>
      <c r="D67" s="92"/>
      <c r="E67" s="92"/>
      <c r="F67" s="92"/>
      <c r="G67" s="92"/>
      <c r="H67" s="92"/>
      <c r="I67" s="92"/>
      <c r="J67" s="92"/>
      <c r="K67" s="92"/>
    </row>
    <row r="68" spans="1:13" ht="18" customHeight="1" x14ac:dyDescent="0.25">
      <c r="A68" s="7"/>
      <c r="C68" s="92"/>
      <c r="D68" s="92"/>
      <c r="E68" s="92"/>
      <c r="F68" s="92"/>
      <c r="G68" s="92"/>
      <c r="H68" s="92"/>
      <c r="I68" s="92"/>
      <c r="J68" s="92"/>
      <c r="K68" s="92"/>
    </row>
    <row r="69" spans="1:13" ht="18" customHeight="1" x14ac:dyDescent="0.25">
      <c r="A69" s="7"/>
      <c r="C69" s="92"/>
      <c r="D69" s="92"/>
      <c r="E69" s="92"/>
      <c r="F69" s="92"/>
      <c r="G69" s="92"/>
      <c r="H69" s="92"/>
      <c r="I69" s="92"/>
      <c r="J69" s="92"/>
      <c r="K69" s="92"/>
    </row>
    <row r="70" spans="1:13" ht="18" customHeight="1" x14ac:dyDescent="0.25">
      <c r="A70" s="7"/>
      <c r="C70" s="92"/>
      <c r="D70" s="92"/>
      <c r="E70" s="92"/>
      <c r="F70" s="92"/>
      <c r="G70" s="92"/>
      <c r="H70" s="92"/>
      <c r="I70" s="92"/>
      <c r="J70" s="92"/>
      <c r="K70" s="92"/>
    </row>
    <row r="71" spans="1:13" ht="18" customHeight="1" x14ac:dyDescent="0.25">
      <c r="A71" s="7"/>
      <c r="C71" s="92"/>
      <c r="D71" s="92"/>
      <c r="E71" s="92"/>
      <c r="F71" s="92"/>
      <c r="G71" s="92"/>
      <c r="H71" s="92"/>
      <c r="I71" s="92"/>
      <c r="J71" s="92"/>
      <c r="K71" s="92"/>
    </row>
    <row r="72" spans="1:13" ht="18" customHeight="1" x14ac:dyDescent="0.25">
      <c r="A72" s="7"/>
      <c r="C72" s="92"/>
      <c r="D72" s="92"/>
      <c r="E72" s="92"/>
      <c r="F72" s="92"/>
      <c r="G72" s="92"/>
      <c r="H72" s="92"/>
      <c r="I72" s="92"/>
      <c r="J72" s="92"/>
      <c r="K72" s="92"/>
    </row>
    <row r="73" spans="1:13" ht="18" customHeight="1" x14ac:dyDescent="0.25">
      <c r="A73" s="7"/>
      <c r="C73" s="92"/>
      <c r="D73" s="92"/>
      <c r="E73" s="92"/>
      <c r="F73" s="92"/>
      <c r="G73" s="92"/>
      <c r="H73" s="92"/>
      <c r="I73" s="92"/>
      <c r="J73" s="92"/>
      <c r="K73" s="92"/>
    </row>
    <row r="74" spans="1:13" ht="18" customHeight="1" x14ac:dyDescent="0.25">
      <c r="A74" s="7"/>
      <c r="C74" s="92"/>
      <c r="D74" s="92"/>
      <c r="E74" s="92"/>
      <c r="F74" s="92"/>
      <c r="G74" s="92"/>
      <c r="H74" s="92"/>
      <c r="I74" s="92"/>
      <c r="J74" s="92"/>
      <c r="K74" s="92"/>
    </row>
    <row r="75" spans="1:13" ht="18" customHeight="1" x14ac:dyDescent="0.25">
      <c r="A75" s="7"/>
      <c r="C75" s="92"/>
      <c r="D75" s="92"/>
      <c r="E75" s="92"/>
      <c r="F75" s="92"/>
      <c r="G75" s="92"/>
      <c r="H75" s="92"/>
      <c r="I75" s="92"/>
      <c r="J75" s="92"/>
      <c r="K75" s="92"/>
    </row>
    <row r="76" spans="1:13" ht="18" customHeight="1" x14ac:dyDescent="0.25">
      <c r="A76" s="7"/>
      <c r="C76" s="92"/>
      <c r="D76" s="92"/>
      <c r="E76" s="92"/>
      <c r="F76" s="92"/>
      <c r="G76" s="92"/>
      <c r="H76" s="92"/>
      <c r="I76" s="92"/>
      <c r="J76" s="92"/>
      <c r="K76" s="92"/>
    </row>
    <row r="77" spans="1:13" ht="18" customHeight="1" x14ac:dyDescent="0.25">
      <c r="A77" s="7"/>
      <c r="C77" s="92"/>
      <c r="D77" s="92"/>
      <c r="E77" s="92"/>
      <c r="F77" s="92"/>
      <c r="G77" s="92"/>
      <c r="H77" s="92"/>
      <c r="I77" s="92"/>
      <c r="J77" s="92"/>
      <c r="K77" s="92"/>
    </row>
    <row r="78" spans="1:13" ht="18" customHeight="1" x14ac:dyDescent="0.25">
      <c r="A78" s="7"/>
      <c r="C78" s="92"/>
      <c r="D78" s="92"/>
      <c r="E78" s="92"/>
      <c r="F78" s="92"/>
      <c r="G78" s="92"/>
      <c r="H78" s="92"/>
      <c r="I78" s="92"/>
      <c r="J78" s="92"/>
      <c r="K78" s="92"/>
    </row>
    <row r="79" spans="1:13" ht="18" customHeight="1" x14ac:dyDescent="0.25">
      <c r="A79" s="7"/>
      <c r="C79" s="92"/>
      <c r="D79" s="92"/>
      <c r="E79" s="92"/>
      <c r="F79" s="92"/>
      <c r="G79" s="92"/>
      <c r="H79" s="92"/>
      <c r="I79" s="92"/>
      <c r="J79" s="92"/>
      <c r="K79" s="92"/>
    </row>
    <row r="80" spans="1:13" ht="18" customHeight="1" x14ac:dyDescent="0.25">
      <c r="A80" s="7"/>
      <c r="C80" s="92"/>
      <c r="D80" s="92"/>
      <c r="E80" s="92"/>
      <c r="F80" s="92"/>
      <c r="G80" s="92"/>
      <c r="H80" s="92"/>
      <c r="I80" s="92"/>
      <c r="J80" s="92"/>
      <c r="K80" s="92"/>
    </row>
    <row r="81" spans="1:11" ht="18" customHeight="1" x14ac:dyDescent="0.25">
      <c r="A81" s="7"/>
      <c r="C81" s="92"/>
      <c r="D81" s="92"/>
      <c r="E81" s="92"/>
      <c r="F81" s="92"/>
      <c r="G81" s="92"/>
      <c r="H81" s="92"/>
      <c r="I81" s="92"/>
      <c r="J81" s="92"/>
      <c r="K81" s="92"/>
    </row>
    <row r="82" spans="1:11" ht="18" customHeight="1" x14ac:dyDescent="0.25">
      <c r="A82" s="7"/>
      <c r="C82" s="92"/>
      <c r="D82" s="92"/>
      <c r="E82" s="92"/>
      <c r="F82" s="92"/>
      <c r="G82" s="92"/>
      <c r="H82" s="92"/>
      <c r="I82" s="92"/>
      <c r="J82" s="92"/>
      <c r="K82" s="92"/>
    </row>
    <row r="83" spans="1:11" ht="18" customHeight="1" x14ac:dyDescent="0.25">
      <c r="A83" s="7"/>
      <c r="C83" s="92"/>
      <c r="D83" s="92"/>
      <c r="E83" s="92"/>
      <c r="F83" s="92"/>
      <c r="G83" s="92"/>
      <c r="H83" s="92"/>
      <c r="I83" s="92"/>
      <c r="J83" s="92"/>
      <c r="K83" s="92"/>
    </row>
    <row r="84" spans="1:11" ht="18" customHeight="1" x14ac:dyDescent="0.25">
      <c r="A84" s="7"/>
      <c r="C84" s="92"/>
      <c r="D84" s="92"/>
      <c r="E84" s="92"/>
      <c r="F84" s="92"/>
      <c r="G84" s="92"/>
      <c r="H84" s="92"/>
      <c r="I84" s="92"/>
      <c r="J84" s="92"/>
      <c r="K84" s="92"/>
    </row>
    <row r="85" spans="1:11" ht="18" customHeight="1" x14ac:dyDescent="0.25">
      <c r="A85" s="7"/>
      <c r="C85" s="92"/>
      <c r="D85" s="92"/>
      <c r="E85" s="92"/>
      <c r="F85" s="92"/>
      <c r="G85" s="92"/>
      <c r="H85" s="92"/>
      <c r="I85" s="92"/>
      <c r="J85" s="92"/>
      <c r="K85" s="92"/>
    </row>
    <row r="86" spans="1:11" ht="18" customHeight="1" x14ac:dyDescent="0.25">
      <c r="A86" s="7"/>
      <c r="C86" s="92"/>
      <c r="D86" s="92"/>
      <c r="E86" s="92"/>
      <c r="F86" s="92"/>
      <c r="G86" s="92"/>
      <c r="H86" s="92"/>
      <c r="I86" s="92"/>
      <c r="J86" s="92"/>
      <c r="K86" s="92"/>
    </row>
    <row r="87" spans="1:11" ht="18" customHeight="1" x14ac:dyDescent="0.25">
      <c r="A87" s="7"/>
      <c r="C87" s="92"/>
      <c r="D87" s="92"/>
      <c r="E87" s="92"/>
      <c r="F87" s="92"/>
      <c r="G87" s="92"/>
      <c r="H87" s="92"/>
      <c r="I87" s="92"/>
      <c r="J87" s="92"/>
      <c r="K87" s="92"/>
    </row>
    <row r="88" spans="1:11" ht="18" customHeight="1" x14ac:dyDescent="0.25">
      <c r="A88" s="7"/>
      <c r="C88" s="92"/>
      <c r="D88" s="92"/>
      <c r="E88" s="92"/>
      <c r="F88" s="92"/>
      <c r="G88" s="92"/>
      <c r="H88" s="92"/>
      <c r="I88" s="92"/>
      <c r="J88" s="92"/>
      <c r="K88" s="92"/>
    </row>
    <row r="89" spans="1:11" ht="18" customHeight="1" x14ac:dyDescent="0.25">
      <c r="A89" s="7"/>
      <c r="C89" s="92"/>
      <c r="D89" s="92"/>
      <c r="E89" s="92"/>
      <c r="F89" s="92"/>
      <c r="G89" s="92"/>
      <c r="H89" s="92"/>
      <c r="I89" s="92"/>
      <c r="J89" s="92"/>
      <c r="K89" s="92"/>
    </row>
    <row r="90" spans="1:11" ht="18" customHeight="1" x14ac:dyDescent="0.25">
      <c r="A90" s="7"/>
    </row>
    <row r="91" spans="1:11" ht="18" customHeight="1" x14ac:dyDescent="0.25">
      <c r="A91" s="7"/>
    </row>
    <row r="92" spans="1:11" ht="18" customHeight="1" x14ac:dyDescent="0.25">
      <c r="A92" s="7"/>
    </row>
    <row r="93" spans="1:11" ht="18" customHeight="1" x14ac:dyDescent="0.25">
      <c r="A93" s="7"/>
    </row>
  </sheetData>
  <mergeCells count="77">
    <mergeCell ref="A7:M7"/>
    <mergeCell ref="A2:M2"/>
    <mergeCell ref="A3:M3"/>
    <mergeCell ref="A4:M4"/>
    <mergeCell ref="A5:M5"/>
    <mergeCell ref="A6:M6"/>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E11:E12"/>
    <mergeCell ref="L24:M24"/>
    <mergeCell ref="L13:M13"/>
    <mergeCell ref="L14:M14"/>
    <mergeCell ref="L15:M15"/>
    <mergeCell ref="L16:M16"/>
    <mergeCell ref="L17:M17"/>
    <mergeCell ref="L18:M18"/>
    <mergeCell ref="L19:M19"/>
    <mergeCell ref="L20:M20"/>
    <mergeCell ref="L21:M21"/>
    <mergeCell ref="L22:M22"/>
    <mergeCell ref="L23:M23"/>
    <mergeCell ref="L36:M36"/>
    <mergeCell ref="L25:M25"/>
    <mergeCell ref="L26:M26"/>
    <mergeCell ref="L27:M27"/>
    <mergeCell ref="L28:M28"/>
    <mergeCell ref="L29:M29"/>
    <mergeCell ref="L30:M30"/>
    <mergeCell ref="L31:M31"/>
    <mergeCell ref="L32:M32"/>
    <mergeCell ref="L33:M33"/>
    <mergeCell ref="L34:M34"/>
    <mergeCell ref="L35:M35"/>
    <mergeCell ref="L59:M59"/>
    <mergeCell ref="L60:M60"/>
    <mergeCell ref="L61:M61"/>
    <mergeCell ref="L48:M48"/>
    <mergeCell ref="L37:M37"/>
    <mergeCell ref="L38:M38"/>
    <mergeCell ref="L39:M39"/>
    <mergeCell ref="L40:M40"/>
    <mergeCell ref="L41:M41"/>
    <mergeCell ref="L42:M42"/>
    <mergeCell ref="L43:M43"/>
    <mergeCell ref="L44:M44"/>
    <mergeCell ref="L45:M45"/>
    <mergeCell ref="L46:M46"/>
    <mergeCell ref="L47:M47"/>
    <mergeCell ref="A66:B66"/>
    <mergeCell ref="L49:M49"/>
    <mergeCell ref="L57:M57"/>
    <mergeCell ref="L62:M62"/>
    <mergeCell ref="L63:M63"/>
    <mergeCell ref="L64:M64"/>
    <mergeCell ref="L50:M50"/>
    <mergeCell ref="L51:M51"/>
    <mergeCell ref="L52:M52"/>
    <mergeCell ref="L53:M53"/>
    <mergeCell ref="L54:M54"/>
    <mergeCell ref="L55:M55"/>
    <mergeCell ref="L65:M65"/>
    <mergeCell ref="L66:M66"/>
    <mergeCell ref="L56:M56"/>
    <mergeCell ref="L58:M58"/>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4" max="12" man="1"/>
    <brk id="57" max="12"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15" zoomScaleNormal="100" zoomScaleSheetLayoutView="100" workbookViewId="0">
      <selection activeCell="A5" sqref="D5"/>
    </sheetView>
  </sheetViews>
  <sheetFormatPr defaultColWidth="9.09765625" defaultRowHeight="13.8" x14ac:dyDescent="0.25"/>
  <cols>
    <col min="1" max="1" width="5.69921875" style="166" customWidth="1"/>
    <col min="2" max="2" width="35.69921875" style="92" customWidth="1"/>
    <col min="3" max="3" width="10" style="92" customWidth="1"/>
    <col min="4" max="9" width="9.59765625" style="92" customWidth="1"/>
    <col min="10" max="10" width="35.69921875" style="92" customWidth="1"/>
    <col min="11" max="11" width="5.69921875" style="92" customWidth="1"/>
    <col min="12" max="12" width="12.69921875" style="92" customWidth="1"/>
    <col min="13" max="16384" width="9.09765625" style="92"/>
  </cols>
  <sheetData>
    <row r="1" spans="1:14" s="164" customFormat="1" ht="47.25" customHeight="1" x14ac:dyDescent="0.25">
      <c r="A1" s="570"/>
      <c r="B1" s="570"/>
      <c r="C1" s="570"/>
      <c r="D1" s="570"/>
      <c r="E1" s="570"/>
      <c r="F1" s="570"/>
      <c r="G1" s="570"/>
      <c r="H1" s="570"/>
      <c r="I1" s="570"/>
      <c r="J1" s="570"/>
      <c r="K1" s="570"/>
      <c r="L1" s="167"/>
      <c r="M1" s="167"/>
      <c r="N1" s="167"/>
    </row>
    <row r="2" spans="1:14" ht="18" customHeight="1" x14ac:dyDescent="0.25">
      <c r="A2" s="571" t="s">
        <v>403</v>
      </c>
      <c r="B2" s="571"/>
      <c r="C2" s="571"/>
      <c r="D2" s="571"/>
      <c r="E2" s="571"/>
      <c r="F2" s="571"/>
      <c r="G2" s="571"/>
      <c r="H2" s="571"/>
      <c r="I2" s="571"/>
      <c r="J2" s="571"/>
      <c r="K2" s="571"/>
    </row>
    <row r="3" spans="1:14" ht="18" customHeight="1" x14ac:dyDescent="0.25">
      <c r="A3" s="571" t="s">
        <v>111</v>
      </c>
      <c r="B3" s="571"/>
      <c r="C3" s="571"/>
      <c r="D3" s="571"/>
      <c r="E3" s="571"/>
      <c r="F3" s="571"/>
      <c r="G3" s="571"/>
      <c r="H3" s="571"/>
      <c r="I3" s="571"/>
      <c r="J3" s="571"/>
      <c r="K3" s="571"/>
    </row>
    <row r="4" spans="1:14" ht="18" customHeight="1" x14ac:dyDescent="0.25">
      <c r="A4" s="571" t="s">
        <v>674</v>
      </c>
      <c r="B4" s="571"/>
      <c r="C4" s="571"/>
      <c r="D4" s="571"/>
      <c r="E4" s="571"/>
      <c r="F4" s="571"/>
      <c r="G4" s="571"/>
      <c r="H4" s="571"/>
      <c r="I4" s="571"/>
      <c r="J4" s="571"/>
      <c r="K4" s="571"/>
    </row>
    <row r="5" spans="1:14" ht="15.75" customHeight="1" x14ac:dyDescent="0.25">
      <c r="A5" s="559" t="s">
        <v>404</v>
      </c>
      <c r="B5" s="559"/>
      <c r="C5" s="559"/>
      <c r="D5" s="559"/>
      <c r="E5" s="559"/>
      <c r="F5" s="559"/>
      <c r="G5" s="559"/>
      <c r="H5" s="559"/>
      <c r="I5" s="559"/>
      <c r="J5" s="559"/>
      <c r="K5" s="559"/>
    </row>
    <row r="6" spans="1:14" ht="15.75" customHeight="1" x14ac:dyDescent="0.25">
      <c r="A6" s="559" t="s">
        <v>265</v>
      </c>
      <c r="B6" s="559"/>
      <c r="C6" s="559"/>
      <c r="D6" s="559"/>
      <c r="E6" s="559"/>
      <c r="F6" s="559"/>
      <c r="G6" s="559"/>
      <c r="H6" s="559"/>
      <c r="I6" s="559"/>
      <c r="J6" s="559"/>
      <c r="K6" s="559"/>
    </row>
    <row r="7" spans="1:14" ht="15.75" customHeight="1" x14ac:dyDescent="0.25">
      <c r="A7" s="559" t="s">
        <v>675</v>
      </c>
      <c r="B7" s="559"/>
      <c r="C7" s="559"/>
      <c r="D7" s="559"/>
      <c r="E7" s="559"/>
      <c r="F7" s="559"/>
      <c r="G7" s="559"/>
      <c r="H7" s="559"/>
      <c r="I7" s="559"/>
      <c r="J7" s="559"/>
      <c r="K7" s="559"/>
    </row>
    <row r="8" spans="1:14" ht="19.5" customHeight="1" x14ac:dyDescent="0.25">
      <c r="A8" s="587" t="s">
        <v>706</v>
      </c>
      <c r="B8" s="587"/>
      <c r="C8" s="561">
        <v>2015</v>
      </c>
      <c r="D8" s="561"/>
      <c r="E8" s="561"/>
      <c r="F8" s="561"/>
      <c r="G8" s="561"/>
      <c r="H8" s="561"/>
      <c r="I8" s="561"/>
      <c r="J8" s="562" t="s">
        <v>112</v>
      </c>
      <c r="K8" s="562"/>
    </row>
    <row r="9" spans="1:14" s="165" customFormat="1" ht="39" customHeight="1" x14ac:dyDescent="0.25">
      <c r="A9" s="581" t="s">
        <v>468</v>
      </c>
      <c r="B9" s="584" t="s">
        <v>211</v>
      </c>
      <c r="C9" s="500" t="s">
        <v>391</v>
      </c>
      <c r="D9" s="502"/>
      <c r="E9" s="507" t="s">
        <v>392</v>
      </c>
      <c r="F9" s="507" t="s">
        <v>393</v>
      </c>
      <c r="G9" s="507" t="s">
        <v>199</v>
      </c>
      <c r="H9" s="507" t="s">
        <v>198</v>
      </c>
      <c r="I9" s="507" t="s">
        <v>394</v>
      </c>
      <c r="J9" s="593" t="s">
        <v>376</v>
      </c>
      <c r="K9" s="593"/>
    </row>
    <row r="10" spans="1:14" s="165" customFormat="1" ht="39" customHeight="1" x14ac:dyDescent="0.25">
      <c r="A10" s="582"/>
      <c r="B10" s="585"/>
      <c r="C10" s="589" t="s">
        <v>395</v>
      </c>
      <c r="D10" s="589"/>
      <c r="E10" s="590"/>
      <c r="F10" s="590"/>
      <c r="G10" s="590"/>
      <c r="H10" s="590"/>
      <c r="I10" s="590"/>
      <c r="J10" s="594"/>
      <c r="K10" s="594"/>
    </row>
    <row r="11" spans="1:14" s="165" customFormat="1" ht="32.25" customHeight="1" x14ac:dyDescent="0.25">
      <c r="A11" s="582"/>
      <c r="B11" s="585"/>
      <c r="C11" s="366" t="s">
        <v>396</v>
      </c>
      <c r="D11" s="366" t="s">
        <v>227</v>
      </c>
      <c r="E11" s="588" t="s">
        <v>429</v>
      </c>
      <c r="F11" s="588" t="s">
        <v>397</v>
      </c>
      <c r="G11" s="588" t="s">
        <v>401</v>
      </c>
      <c r="H11" s="588" t="s">
        <v>402</v>
      </c>
      <c r="I11" s="588" t="s">
        <v>398</v>
      </c>
      <c r="J11" s="594"/>
      <c r="K11" s="594"/>
    </row>
    <row r="12" spans="1:14" s="165" customFormat="1" ht="39" customHeight="1" x14ac:dyDescent="0.25">
      <c r="A12" s="583"/>
      <c r="B12" s="586"/>
      <c r="C12" s="361" t="s">
        <v>399</v>
      </c>
      <c r="D12" s="361" t="s">
        <v>400</v>
      </c>
      <c r="E12" s="589"/>
      <c r="F12" s="589"/>
      <c r="G12" s="589"/>
      <c r="H12" s="589"/>
      <c r="I12" s="589"/>
      <c r="J12" s="595"/>
      <c r="K12" s="595"/>
    </row>
    <row r="13" spans="1:14" s="165" customFormat="1" ht="61.5" customHeight="1" thickBot="1" x14ac:dyDescent="0.3">
      <c r="A13" s="57">
        <v>45</v>
      </c>
      <c r="B13" s="63" t="s">
        <v>547</v>
      </c>
      <c r="C13" s="65">
        <v>6166427</v>
      </c>
      <c r="D13" s="65">
        <v>1217289</v>
      </c>
      <c r="E13" s="65">
        <v>497945</v>
      </c>
      <c r="F13" s="65">
        <v>550106</v>
      </c>
      <c r="G13" s="114">
        <v>8.27</v>
      </c>
      <c r="H13" s="114">
        <v>1.21</v>
      </c>
      <c r="I13" s="65">
        <v>78307</v>
      </c>
      <c r="J13" s="479" t="s">
        <v>552</v>
      </c>
      <c r="K13" s="479"/>
    </row>
    <row r="14" spans="1:14" s="165" customFormat="1" ht="60" customHeight="1" thickBot="1" x14ac:dyDescent="0.3">
      <c r="A14" s="59">
        <v>46</v>
      </c>
      <c r="B14" s="64" t="s">
        <v>548</v>
      </c>
      <c r="C14" s="66">
        <v>5001875</v>
      </c>
      <c r="D14" s="66">
        <v>2881696</v>
      </c>
      <c r="E14" s="66">
        <v>278016</v>
      </c>
      <c r="F14" s="66">
        <v>316240</v>
      </c>
      <c r="G14" s="115">
        <v>9.24</v>
      </c>
      <c r="H14" s="115">
        <v>2.85</v>
      </c>
      <c r="I14" s="66">
        <v>98936</v>
      </c>
      <c r="J14" s="478" t="s">
        <v>551</v>
      </c>
      <c r="K14" s="478"/>
    </row>
    <row r="15" spans="1:14" s="165" customFormat="1" ht="60" customHeight="1" x14ac:dyDescent="0.25">
      <c r="A15" s="58">
        <v>47</v>
      </c>
      <c r="B15" s="73" t="s">
        <v>549</v>
      </c>
      <c r="C15" s="74">
        <v>13134572</v>
      </c>
      <c r="D15" s="74">
        <v>4586348</v>
      </c>
      <c r="E15" s="74">
        <v>211757</v>
      </c>
      <c r="F15" s="74">
        <v>256033</v>
      </c>
      <c r="G15" s="168">
        <v>14.03</v>
      </c>
      <c r="H15" s="168">
        <v>3.26</v>
      </c>
      <c r="I15" s="74">
        <v>52408</v>
      </c>
      <c r="J15" s="480" t="s">
        <v>550</v>
      </c>
      <c r="K15" s="480"/>
    </row>
    <row r="16" spans="1:14" s="165" customFormat="1" ht="43.5" customHeight="1" x14ac:dyDescent="0.25">
      <c r="A16" s="591" t="s">
        <v>208</v>
      </c>
      <c r="B16" s="591"/>
      <c r="C16" s="93">
        <v>24302873</v>
      </c>
      <c r="D16" s="93">
        <v>8685333</v>
      </c>
      <c r="E16" s="93">
        <v>259999</v>
      </c>
      <c r="F16" s="93">
        <v>303865</v>
      </c>
      <c r="G16" s="108">
        <v>11.7</v>
      </c>
      <c r="H16" s="108">
        <v>2.73</v>
      </c>
      <c r="I16" s="93">
        <v>65706</v>
      </c>
      <c r="J16" s="592" t="s">
        <v>205</v>
      </c>
      <c r="K16" s="592"/>
    </row>
    <row r="17" spans="1:11" s="165" customFormat="1" ht="14.4" x14ac:dyDescent="0.3">
      <c r="A17" s="169" t="s">
        <v>470</v>
      </c>
      <c r="K17" s="170" t="s">
        <v>200</v>
      </c>
    </row>
  </sheetData>
  <mergeCells count="3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J15:K15"/>
    <mergeCell ref="A16:B16"/>
    <mergeCell ref="J16:K16"/>
    <mergeCell ref="G11:G12"/>
    <mergeCell ref="H11:H12"/>
    <mergeCell ref="I11:I12"/>
    <mergeCell ref="J13:K13"/>
    <mergeCell ref="J14:K14"/>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8"/>
  <sheetViews>
    <sheetView view="pageBreakPreview" topLeftCell="A61" zoomScale="120" zoomScaleNormal="100" zoomScaleSheetLayoutView="120" workbookViewId="0">
      <selection activeCell="A5" sqref="D5"/>
    </sheetView>
  </sheetViews>
  <sheetFormatPr defaultColWidth="9.09765625" defaultRowHeight="13.8" x14ac:dyDescent="0.25"/>
  <cols>
    <col min="1" max="1" width="5.69921875" style="166" customWidth="1"/>
    <col min="2" max="2" width="35.69921875" style="92" customWidth="1"/>
    <col min="3" max="9" width="10.69921875" style="92" customWidth="1"/>
    <col min="10" max="10" width="35.69921875" style="92" customWidth="1"/>
    <col min="11" max="11" width="5.69921875" style="92" customWidth="1"/>
    <col min="12" max="16384" width="9.09765625" style="92"/>
  </cols>
  <sheetData>
    <row r="1" spans="1:11" s="164" customFormat="1" ht="6.75" customHeight="1" x14ac:dyDescent="0.25">
      <c r="A1" s="570"/>
      <c r="B1" s="570"/>
      <c r="C1" s="570"/>
      <c r="D1" s="570"/>
      <c r="E1" s="570"/>
      <c r="F1" s="570"/>
      <c r="G1" s="570"/>
      <c r="H1" s="570"/>
      <c r="I1" s="570"/>
      <c r="J1" s="570"/>
      <c r="K1" s="570"/>
    </row>
    <row r="2" spans="1:11" ht="18" customHeight="1" x14ac:dyDescent="0.25">
      <c r="A2" s="571" t="s">
        <v>403</v>
      </c>
      <c r="B2" s="571"/>
      <c r="C2" s="571"/>
      <c r="D2" s="571"/>
      <c r="E2" s="571"/>
      <c r="F2" s="571"/>
      <c r="G2" s="571"/>
      <c r="H2" s="571"/>
      <c r="I2" s="571"/>
      <c r="J2" s="571"/>
      <c r="K2" s="571"/>
    </row>
    <row r="3" spans="1:11" ht="18" customHeight="1" x14ac:dyDescent="0.25">
      <c r="A3" s="571" t="s">
        <v>301</v>
      </c>
      <c r="B3" s="571"/>
      <c r="C3" s="571"/>
      <c r="D3" s="571"/>
      <c r="E3" s="571"/>
      <c r="F3" s="571"/>
      <c r="G3" s="571"/>
      <c r="H3" s="571"/>
      <c r="I3" s="571"/>
      <c r="J3" s="571"/>
      <c r="K3" s="571"/>
    </row>
    <row r="4" spans="1:11" ht="18" customHeight="1" x14ac:dyDescent="0.25">
      <c r="A4" s="571" t="s">
        <v>676</v>
      </c>
      <c r="B4" s="571"/>
      <c r="C4" s="571"/>
      <c r="D4" s="571"/>
      <c r="E4" s="571"/>
      <c r="F4" s="571"/>
      <c r="G4" s="571"/>
      <c r="H4" s="571"/>
      <c r="I4" s="571"/>
      <c r="J4" s="571"/>
      <c r="K4" s="571"/>
    </row>
    <row r="5" spans="1:11" ht="15.75" customHeight="1" x14ac:dyDescent="0.25">
      <c r="A5" s="559" t="s">
        <v>404</v>
      </c>
      <c r="B5" s="559"/>
      <c r="C5" s="559"/>
      <c r="D5" s="559"/>
      <c r="E5" s="559"/>
      <c r="F5" s="559"/>
      <c r="G5" s="559"/>
      <c r="H5" s="559"/>
      <c r="I5" s="559"/>
      <c r="J5" s="559"/>
      <c r="K5" s="559"/>
    </row>
    <row r="6" spans="1:11" ht="15.75" customHeight="1" x14ac:dyDescent="0.25">
      <c r="A6" s="559" t="s">
        <v>265</v>
      </c>
      <c r="B6" s="559"/>
      <c r="C6" s="559"/>
      <c r="D6" s="559"/>
      <c r="E6" s="559"/>
      <c r="F6" s="559"/>
      <c r="G6" s="559"/>
      <c r="H6" s="559"/>
      <c r="I6" s="559"/>
      <c r="J6" s="559"/>
      <c r="K6" s="559"/>
    </row>
    <row r="7" spans="1:11" ht="15.75" customHeight="1" x14ac:dyDescent="0.25">
      <c r="A7" s="559" t="s">
        <v>677</v>
      </c>
      <c r="B7" s="559"/>
      <c r="C7" s="559"/>
      <c r="D7" s="559"/>
      <c r="E7" s="559"/>
      <c r="F7" s="559"/>
      <c r="G7" s="559"/>
      <c r="H7" s="559"/>
      <c r="I7" s="559"/>
      <c r="J7" s="559"/>
      <c r="K7" s="559"/>
    </row>
    <row r="8" spans="1:11" ht="19.5" customHeight="1" x14ac:dyDescent="0.25">
      <c r="A8" s="587" t="s">
        <v>707</v>
      </c>
      <c r="B8" s="587"/>
      <c r="C8" s="561">
        <v>2015</v>
      </c>
      <c r="D8" s="561"/>
      <c r="E8" s="561"/>
      <c r="F8" s="561"/>
      <c r="G8" s="561"/>
      <c r="H8" s="561"/>
      <c r="I8" s="561"/>
      <c r="J8" s="562" t="s">
        <v>115</v>
      </c>
      <c r="K8" s="562"/>
    </row>
    <row r="9" spans="1:11" s="165" customFormat="1" ht="39" customHeight="1" x14ac:dyDescent="0.25">
      <c r="A9" s="581" t="s">
        <v>468</v>
      </c>
      <c r="B9" s="584" t="s">
        <v>211</v>
      </c>
      <c r="C9" s="500" t="s">
        <v>391</v>
      </c>
      <c r="D9" s="502"/>
      <c r="E9" s="507" t="s">
        <v>392</v>
      </c>
      <c r="F9" s="507" t="s">
        <v>393</v>
      </c>
      <c r="G9" s="507" t="s">
        <v>199</v>
      </c>
      <c r="H9" s="507" t="s">
        <v>198</v>
      </c>
      <c r="I9" s="507" t="s">
        <v>394</v>
      </c>
      <c r="J9" s="593" t="s">
        <v>376</v>
      </c>
      <c r="K9" s="593"/>
    </row>
    <row r="10" spans="1:11" s="165" customFormat="1" ht="39" customHeight="1" x14ac:dyDescent="0.25">
      <c r="A10" s="582"/>
      <c r="B10" s="585"/>
      <c r="C10" s="635" t="s">
        <v>395</v>
      </c>
      <c r="D10" s="636"/>
      <c r="E10" s="590"/>
      <c r="F10" s="590"/>
      <c r="G10" s="590"/>
      <c r="H10" s="590"/>
      <c r="I10" s="590"/>
      <c r="J10" s="594"/>
      <c r="K10" s="594"/>
    </row>
    <row r="11" spans="1:11" s="165" customFormat="1" ht="32.25" customHeight="1" x14ac:dyDescent="0.25">
      <c r="A11" s="582"/>
      <c r="B11" s="585"/>
      <c r="C11" s="362" t="s">
        <v>396</v>
      </c>
      <c r="D11" s="362" t="s">
        <v>227</v>
      </c>
      <c r="E11" s="588" t="s">
        <v>429</v>
      </c>
      <c r="F11" s="588" t="s">
        <v>397</v>
      </c>
      <c r="G11" s="588" t="s">
        <v>401</v>
      </c>
      <c r="H11" s="588" t="s">
        <v>402</v>
      </c>
      <c r="I11" s="588" t="s">
        <v>398</v>
      </c>
      <c r="J11" s="594"/>
      <c r="K11" s="594"/>
    </row>
    <row r="12" spans="1:11" s="165" customFormat="1" ht="39" customHeight="1" x14ac:dyDescent="0.25">
      <c r="A12" s="583"/>
      <c r="B12" s="586"/>
      <c r="C12" s="361" t="s">
        <v>399</v>
      </c>
      <c r="D12" s="361" t="s">
        <v>400</v>
      </c>
      <c r="E12" s="589"/>
      <c r="F12" s="589"/>
      <c r="G12" s="589"/>
      <c r="H12" s="589"/>
      <c r="I12" s="589"/>
      <c r="J12" s="595"/>
      <c r="K12" s="595"/>
    </row>
    <row r="13" spans="1:11" s="165" customFormat="1" ht="30" customHeight="1" x14ac:dyDescent="0.25">
      <c r="A13" s="273">
        <v>4511</v>
      </c>
      <c r="B13" s="267" t="s">
        <v>573</v>
      </c>
      <c r="C13" s="285">
        <v>5098100</v>
      </c>
      <c r="D13" s="285">
        <v>984075</v>
      </c>
      <c r="E13" s="285">
        <v>588430</v>
      </c>
      <c r="F13" s="285">
        <v>640255</v>
      </c>
      <c r="G13" s="309">
        <v>7.34</v>
      </c>
      <c r="H13" s="309">
        <v>0.75</v>
      </c>
      <c r="I13" s="285">
        <v>90523</v>
      </c>
      <c r="J13" s="499" t="s">
        <v>572</v>
      </c>
      <c r="K13" s="499"/>
    </row>
    <row r="14" spans="1:11" s="165" customFormat="1" ht="30" customHeight="1" x14ac:dyDescent="0.25">
      <c r="A14" s="271">
        <v>4512</v>
      </c>
      <c r="B14" s="109" t="s">
        <v>574</v>
      </c>
      <c r="C14" s="287">
        <v>210533</v>
      </c>
      <c r="D14" s="287">
        <v>67591</v>
      </c>
      <c r="E14" s="287">
        <v>275773</v>
      </c>
      <c r="F14" s="287">
        <v>334829</v>
      </c>
      <c r="G14" s="174">
        <v>15.12</v>
      </c>
      <c r="H14" s="174">
        <v>2.52</v>
      </c>
      <c r="I14" s="287">
        <v>63886</v>
      </c>
      <c r="J14" s="493" t="s">
        <v>575</v>
      </c>
      <c r="K14" s="493"/>
    </row>
    <row r="15" spans="1:11" s="165" customFormat="1" ht="19.2" x14ac:dyDescent="0.25">
      <c r="A15" s="270">
        <v>4531</v>
      </c>
      <c r="B15" s="68" t="s">
        <v>576</v>
      </c>
      <c r="C15" s="289">
        <v>855389</v>
      </c>
      <c r="D15" s="289">
        <v>163594</v>
      </c>
      <c r="E15" s="289">
        <v>296730</v>
      </c>
      <c r="F15" s="289">
        <v>348184</v>
      </c>
      <c r="G15" s="117">
        <v>11.38</v>
      </c>
      <c r="H15" s="117">
        <v>3.39</v>
      </c>
      <c r="I15" s="289">
        <v>46070</v>
      </c>
      <c r="J15" s="494" t="s">
        <v>622</v>
      </c>
      <c r="K15" s="494"/>
    </row>
    <row r="16" spans="1:11" s="165" customFormat="1" ht="19.2" x14ac:dyDescent="0.25">
      <c r="A16" s="271">
        <v>4532</v>
      </c>
      <c r="B16" s="109" t="s">
        <v>577</v>
      </c>
      <c r="C16" s="287">
        <v>2073</v>
      </c>
      <c r="D16" s="287">
        <v>1265</v>
      </c>
      <c r="E16" s="287">
        <v>74274</v>
      </c>
      <c r="F16" s="287">
        <v>108389</v>
      </c>
      <c r="G16" s="174">
        <v>27.63</v>
      </c>
      <c r="H16" s="174">
        <v>3.84</v>
      </c>
      <c r="I16" s="287">
        <v>29428</v>
      </c>
      <c r="J16" s="493" t="s">
        <v>621</v>
      </c>
      <c r="K16" s="493"/>
    </row>
    <row r="17" spans="1:11" s="165" customFormat="1" ht="19.2" x14ac:dyDescent="0.25">
      <c r="A17" s="270">
        <v>4539</v>
      </c>
      <c r="B17" s="68" t="s">
        <v>578</v>
      </c>
      <c r="C17" s="289">
        <v>332</v>
      </c>
      <c r="D17" s="289">
        <v>763</v>
      </c>
      <c r="E17" s="289">
        <v>47381</v>
      </c>
      <c r="F17" s="289">
        <v>85625</v>
      </c>
      <c r="G17" s="117">
        <v>42.09</v>
      </c>
      <c r="H17" s="117">
        <v>2.58</v>
      </c>
      <c r="I17" s="289">
        <v>34691</v>
      </c>
      <c r="J17" s="494" t="s">
        <v>620</v>
      </c>
      <c r="K17" s="494"/>
    </row>
    <row r="18" spans="1:11" s="165" customFormat="1" x14ac:dyDescent="0.25">
      <c r="A18" s="271">
        <v>4610</v>
      </c>
      <c r="B18" s="109" t="s">
        <v>553</v>
      </c>
      <c r="C18" s="287">
        <v>128964</v>
      </c>
      <c r="D18" s="287">
        <v>29922</v>
      </c>
      <c r="E18" s="287">
        <v>242305</v>
      </c>
      <c r="F18" s="287">
        <v>262973</v>
      </c>
      <c r="G18" s="174">
        <v>6.75</v>
      </c>
      <c r="H18" s="174">
        <v>1.1100000000000001</v>
      </c>
      <c r="I18" s="287">
        <v>45893</v>
      </c>
      <c r="J18" s="493" t="s">
        <v>562</v>
      </c>
      <c r="K18" s="493"/>
    </row>
    <row r="19" spans="1:11" s="369" customFormat="1" x14ac:dyDescent="0.25">
      <c r="A19" s="270">
        <v>4620</v>
      </c>
      <c r="B19" s="68" t="s">
        <v>579</v>
      </c>
      <c r="C19" s="289">
        <v>-331548</v>
      </c>
      <c r="D19" s="289">
        <v>96451</v>
      </c>
      <c r="E19" s="289">
        <v>-117035</v>
      </c>
      <c r="F19" s="289">
        <v>-91418</v>
      </c>
      <c r="G19" s="117">
        <v>-22.3</v>
      </c>
      <c r="H19" s="117">
        <v>-5.72</v>
      </c>
      <c r="I19" s="289">
        <v>51633</v>
      </c>
      <c r="J19" s="494" t="s">
        <v>619</v>
      </c>
      <c r="K19" s="494"/>
    </row>
    <row r="20" spans="1:11" s="165" customFormat="1" x14ac:dyDescent="0.25">
      <c r="A20" s="271">
        <v>4631</v>
      </c>
      <c r="B20" s="109" t="s">
        <v>554</v>
      </c>
      <c r="C20" s="287">
        <v>18984</v>
      </c>
      <c r="D20" s="287">
        <v>14859</v>
      </c>
      <c r="E20" s="287">
        <v>99775</v>
      </c>
      <c r="F20" s="287">
        <v>121784</v>
      </c>
      <c r="G20" s="174">
        <v>12.23</v>
      </c>
      <c r="H20" s="174">
        <v>5.74</v>
      </c>
      <c r="I20" s="287">
        <v>41160</v>
      </c>
      <c r="J20" s="493" t="s">
        <v>563</v>
      </c>
      <c r="K20" s="493"/>
    </row>
    <row r="21" spans="1:11" s="165" customFormat="1" x14ac:dyDescent="0.25">
      <c r="A21" s="270">
        <v>4632</v>
      </c>
      <c r="B21" s="68" t="s">
        <v>623</v>
      </c>
      <c r="C21" s="289">
        <v>1267387</v>
      </c>
      <c r="D21" s="289">
        <v>355508</v>
      </c>
      <c r="E21" s="289">
        <v>180484</v>
      </c>
      <c r="F21" s="289">
        <v>229302</v>
      </c>
      <c r="G21" s="117">
        <v>16.05</v>
      </c>
      <c r="H21" s="117">
        <v>5.24</v>
      </c>
      <c r="I21" s="289">
        <v>38512</v>
      </c>
      <c r="J21" s="494" t="s">
        <v>618</v>
      </c>
      <c r="K21" s="494"/>
    </row>
    <row r="22" spans="1:11" s="165" customFormat="1" ht="30" customHeight="1" x14ac:dyDescent="0.25">
      <c r="A22" s="271">
        <v>4641</v>
      </c>
      <c r="B22" s="109" t="s">
        <v>624</v>
      </c>
      <c r="C22" s="287">
        <v>140090</v>
      </c>
      <c r="D22" s="287">
        <v>57496</v>
      </c>
      <c r="E22" s="287">
        <v>254673</v>
      </c>
      <c r="F22" s="287">
        <v>321351</v>
      </c>
      <c r="G22" s="174">
        <v>19.260000000000002</v>
      </c>
      <c r="H22" s="174">
        <v>1.49</v>
      </c>
      <c r="I22" s="287">
        <v>67246</v>
      </c>
      <c r="J22" s="493" t="s">
        <v>617</v>
      </c>
      <c r="K22" s="493"/>
    </row>
    <row r="23" spans="1:11" s="165" customFormat="1" ht="30" customHeight="1" x14ac:dyDescent="0.25">
      <c r="A23" s="270">
        <v>4647</v>
      </c>
      <c r="B23" s="68" t="s">
        <v>625</v>
      </c>
      <c r="C23" s="289">
        <v>445581</v>
      </c>
      <c r="D23" s="289">
        <v>98006</v>
      </c>
      <c r="E23" s="289">
        <v>511086</v>
      </c>
      <c r="F23" s="289">
        <v>569574</v>
      </c>
      <c r="G23" s="117">
        <v>8.85</v>
      </c>
      <c r="H23" s="117">
        <v>1.42</v>
      </c>
      <c r="I23" s="289">
        <v>91424</v>
      </c>
      <c r="J23" s="494" t="s">
        <v>616</v>
      </c>
      <c r="K23" s="494"/>
    </row>
    <row r="24" spans="1:11" s="165" customFormat="1" ht="47.25" customHeight="1" x14ac:dyDescent="0.25">
      <c r="A24" s="271">
        <v>4648</v>
      </c>
      <c r="B24" s="109" t="s">
        <v>626</v>
      </c>
      <c r="C24" s="287">
        <v>227739</v>
      </c>
      <c r="D24" s="287">
        <v>89354</v>
      </c>
      <c r="E24" s="287">
        <v>200891</v>
      </c>
      <c r="F24" s="287">
        <v>236092</v>
      </c>
      <c r="G24" s="174">
        <v>11.47</v>
      </c>
      <c r="H24" s="174">
        <v>3.44</v>
      </c>
      <c r="I24" s="287">
        <v>55811</v>
      </c>
      <c r="J24" s="493" t="s">
        <v>615</v>
      </c>
      <c r="K24" s="493"/>
    </row>
    <row r="25" spans="1:11" s="165" customFormat="1" ht="19.2" x14ac:dyDescent="0.25">
      <c r="A25" s="270">
        <v>4651</v>
      </c>
      <c r="B25" s="68" t="s">
        <v>627</v>
      </c>
      <c r="C25" s="289">
        <v>12363</v>
      </c>
      <c r="D25" s="289">
        <v>4618</v>
      </c>
      <c r="E25" s="289">
        <v>171422</v>
      </c>
      <c r="F25" s="289">
        <v>208026</v>
      </c>
      <c r="G25" s="117">
        <v>13.94</v>
      </c>
      <c r="H25" s="117">
        <v>3.65</v>
      </c>
      <c r="I25" s="289">
        <v>46179</v>
      </c>
      <c r="J25" s="494" t="s">
        <v>614</v>
      </c>
      <c r="K25" s="494"/>
    </row>
    <row r="26" spans="1:11" s="165" customFormat="1" ht="19.2" x14ac:dyDescent="0.25">
      <c r="A26" s="271">
        <v>4652</v>
      </c>
      <c r="B26" s="109" t="s">
        <v>628</v>
      </c>
      <c r="C26" s="287">
        <v>191148</v>
      </c>
      <c r="D26" s="287">
        <v>19753</v>
      </c>
      <c r="E26" s="287">
        <v>429756</v>
      </c>
      <c r="F26" s="287">
        <v>472495</v>
      </c>
      <c r="G26" s="174">
        <v>8.34</v>
      </c>
      <c r="H26" s="174">
        <v>0.71</v>
      </c>
      <c r="I26" s="287">
        <v>41238</v>
      </c>
      <c r="J26" s="493" t="s">
        <v>613</v>
      </c>
      <c r="K26" s="493"/>
    </row>
    <row r="27" spans="1:11" s="165" customFormat="1" ht="19.2" x14ac:dyDescent="0.25">
      <c r="A27" s="270">
        <v>4653</v>
      </c>
      <c r="B27" s="68" t="s">
        <v>629</v>
      </c>
      <c r="C27" s="289">
        <v>24987</v>
      </c>
      <c r="D27" s="289">
        <v>12025</v>
      </c>
      <c r="E27" s="289">
        <v>163549</v>
      </c>
      <c r="F27" s="289">
        <v>199684</v>
      </c>
      <c r="G27" s="117">
        <v>16.72</v>
      </c>
      <c r="H27" s="117">
        <v>1.38</v>
      </c>
      <c r="I27" s="289">
        <v>52509</v>
      </c>
      <c r="J27" s="494" t="s">
        <v>612</v>
      </c>
      <c r="K27" s="494"/>
    </row>
    <row r="28" spans="1:11" s="165" customFormat="1" x14ac:dyDescent="0.25">
      <c r="A28" s="271">
        <v>4659</v>
      </c>
      <c r="B28" s="109" t="s">
        <v>630</v>
      </c>
      <c r="C28" s="287">
        <v>-36771</v>
      </c>
      <c r="D28" s="287">
        <v>1663053</v>
      </c>
      <c r="E28" s="287">
        <v>380903</v>
      </c>
      <c r="F28" s="287">
        <v>418616</v>
      </c>
      <c r="G28" s="174">
        <v>5.82</v>
      </c>
      <c r="H28" s="174">
        <v>3.19</v>
      </c>
      <c r="I28" s="287">
        <v>372631</v>
      </c>
      <c r="J28" s="493" t="s">
        <v>564</v>
      </c>
      <c r="K28" s="493"/>
    </row>
    <row r="29" spans="1:11" s="165" customFormat="1" ht="19.2" x14ac:dyDescent="0.25">
      <c r="A29" s="270">
        <v>4661</v>
      </c>
      <c r="B29" s="68" t="s">
        <v>631</v>
      </c>
      <c r="C29" s="289">
        <v>17842</v>
      </c>
      <c r="D29" s="289">
        <v>12737</v>
      </c>
      <c r="E29" s="289">
        <v>95614</v>
      </c>
      <c r="F29" s="289">
        <v>143756</v>
      </c>
      <c r="G29" s="117">
        <v>15.96</v>
      </c>
      <c r="H29" s="117">
        <v>17.53</v>
      </c>
      <c r="I29" s="289">
        <v>36811</v>
      </c>
      <c r="J29" s="494" t="s">
        <v>611</v>
      </c>
      <c r="K29" s="494"/>
    </row>
    <row r="30" spans="1:11" s="165" customFormat="1" x14ac:dyDescent="0.25">
      <c r="A30" s="292">
        <v>4662</v>
      </c>
      <c r="B30" s="293" t="s">
        <v>555</v>
      </c>
      <c r="C30" s="294">
        <v>-134</v>
      </c>
      <c r="D30" s="294">
        <v>1161</v>
      </c>
      <c r="E30" s="294">
        <v>38535</v>
      </c>
      <c r="F30" s="294">
        <v>101168</v>
      </c>
      <c r="G30" s="174">
        <v>51.55</v>
      </c>
      <c r="H30" s="174">
        <v>10.36</v>
      </c>
      <c r="I30" s="294">
        <v>20363</v>
      </c>
      <c r="J30" s="630" t="s">
        <v>565</v>
      </c>
      <c r="K30" s="486"/>
    </row>
    <row r="31" spans="1:11" s="165" customFormat="1" ht="30" customHeight="1" x14ac:dyDescent="0.25">
      <c r="A31" s="359">
        <v>4663</v>
      </c>
      <c r="B31" s="295" t="s">
        <v>632</v>
      </c>
      <c r="C31" s="296">
        <v>1999680</v>
      </c>
      <c r="D31" s="296">
        <v>276336</v>
      </c>
      <c r="E31" s="296">
        <v>413019</v>
      </c>
      <c r="F31" s="296">
        <v>438438</v>
      </c>
      <c r="G31" s="117">
        <v>4.5</v>
      </c>
      <c r="H31" s="117">
        <v>1.3</v>
      </c>
      <c r="I31" s="296">
        <v>49372</v>
      </c>
      <c r="J31" s="631" t="s">
        <v>610</v>
      </c>
      <c r="K31" s="484"/>
    </row>
    <row r="32" spans="1:11" s="165" customFormat="1" x14ac:dyDescent="0.25">
      <c r="A32" s="297">
        <v>4690</v>
      </c>
      <c r="B32" s="298" t="s">
        <v>556</v>
      </c>
      <c r="C32" s="299">
        <v>483408</v>
      </c>
      <c r="D32" s="299">
        <v>37994</v>
      </c>
      <c r="E32" s="299">
        <v>890811</v>
      </c>
      <c r="F32" s="299">
        <v>917974</v>
      </c>
      <c r="G32" s="283">
        <v>2.65</v>
      </c>
      <c r="H32" s="283">
        <v>0.3</v>
      </c>
      <c r="I32" s="299">
        <v>46615</v>
      </c>
      <c r="J32" s="632" t="s">
        <v>566</v>
      </c>
      <c r="K32" s="490"/>
    </row>
    <row r="33" spans="1:11" s="165" customFormat="1" ht="18" customHeight="1" x14ac:dyDescent="0.25">
      <c r="A33" s="359">
        <v>4691</v>
      </c>
      <c r="B33" s="295" t="s">
        <v>633</v>
      </c>
      <c r="C33" s="296">
        <v>196924</v>
      </c>
      <c r="D33" s="296">
        <v>76094</v>
      </c>
      <c r="E33" s="296">
        <v>257792</v>
      </c>
      <c r="F33" s="296">
        <v>276524</v>
      </c>
      <c r="G33" s="117">
        <v>4.9400000000000004</v>
      </c>
      <c r="H33" s="117">
        <v>1.83</v>
      </c>
      <c r="I33" s="296">
        <v>70785</v>
      </c>
      <c r="J33" s="631" t="s">
        <v>609</v>
      </c>
      <c r="K33" s="484"/>
    </row>
    <row r="34" spans="1:11" s="165" customFormat="1" ht="30" customHeight="1" x14ac:dyDescent="0.25">
      <c r="A34" s="292">
        <v>4692</v>
      </c>
      <c r="B34" s="293" t="s">
        <v>634</v>
      </c>
      <c r="C34" s="294">
        <v>215233</v>
      </c>
      <c r="D34" s="294">
        <v>36331</v>
      </c>
      <c r="E34" s="294">
        <v>456629</v>
      </c>
      <c r="F34" s="294">
        <v>490703</v>
      </c>
      <c r="G34" s="174">
        <v>6.43</v>
      </c>
      <c r="H34" s="174">
        <v>0.51</v>
      </c>
      <c r="I34" s="294">
        <v>65697</v>
      </c>
      <c r="J34" s="630" t="s">
        <v>608</v>
      </c>
      <c r="K34" s="486"/>
    </row>
    <row r="35" spans="1:11" s="165" customFormat="1" x14ac:dyDescent="0.25">
      <c r="A35" s="270">
        <v>4712</v>
      </c>
      <c r="B35" s="68" t="s">
        <v>557</v>
      </c>
      <c r="C35" s="289">
        <v>1476574</v>
      </c>
      <c r="D35" s="289">
        <v>570011</v>
      </c>
      <c r="E35" s="289">
        <v>172972</v>
      </c>
      <c r="F35" s="289">
        <v>225375</v>
      </c>
      <c r="G35" s="117">
        <v>19.850000000000001</v>
      </c>
      <c r="H35" s="117">
        <v>3.4</v>
      </c>
      <c r="I35" s="289">
        <v>43908</v>
      </c>
      <c r="J35" s="494" t="s">
        <v>567</v>
      </c>
      <c r="K35" s="494"/>
    </row>
    <row r="36" spans="1:11" s="165" customFormat="1" x14ac:dyDescent="0.25">
      <c r="A36" s="271">
        <v>4714</v>
      </c>
      <c r="B36" s="109" t="s">
        <v>558</v>
      </c>
      <c r="C36" s="287">
        <v>206464</v>
      </c>
      <c r="D36" s="287">
        <v>173617</v>
      </c>
      <c r="E36" s="287">
        <v>62585</v>
      </c>
      <c r="F36" s="287">
        <v>84999</v>
      </c>
      <c r="G36" s="174">
        <v>18.670000000000002</v>
      </c>
      <c r="H36" s="174">
        <v>7.7</v>
      </c>
      <c r="I36" s="287">
        <v>27637</v>
      </c>
      <c r="J36" s="493" t="s">
        <v>568</v>
      </c>
      <c r="K36" s="493"/>
    </row>
    <row r="37" spans="1:11" s="165" customFormat="1" ht="30" customHeight="1" x14ac:dyDescent="0.25">
      <c r="A37" s="270">
        <v>4719</v>
      </c>
      <c r="B37" s="68" t="s">
        <v>659</v>
      </c>
      <c r="C37" s="289">
        <v>473254</v>
      </c>
      <c r="D37" s="289">
        <v>292428</v>
      </c>
      <c r="E37" s="289">
        <v>195251</v>
      </c>
      <c r="F37" s="289">
        <v>261949</v>
      </c>
      <c r="G37" s="117">
        <v>23.18</v>
      </c>
      <c r="H37" s="117">
        <v>2.2799999999999998</v>
      </c>
      <c r="I37" s="289">
        <v>68533</v>
      </c>
      <c r="J37" s="494" t="s">
        <v>607</v>
      </c>
      <c r="K37" s="494"/>
    </row>
    <row r="38" spans="1:11" s="165" customFormat="1" x14ac:dyDescent="0.25">
      <c r="A38" s="271">
        <v>4720</v>
      </c>
      <c r="B38" s="109" t="s">
        <v>636</v>
      </c>
      <c r="C38" s="287">
        <v>68891</v>
      </c>
      <c r="D38" s="287">
        <v>42449</v>
      </c>
      <c r="E38" s="287">
        <v>92688</v>
      </c>
      <c r="F38" s="287">
        <v>113077</v>
      </c>
      <c r="G38" s="174">
        <v>13.49</v>
      </c>
      <c r="H38" s="174">
        <v>4.54</v>
      </c>
      <c r="I38" s="287">
        <v>33215</v>
      </c>
      <c r="J38" s="493" t="s">
        <v>606</v>
      </c>
      <c r="K38" s="493"/>
    </row>
    <row r="39" spans="1:11" s="165" customFormat="1" x14ac:dyDescent="0.25">
      <c r="A39" s="270">
        <v>4722</v>
      </c>
      <c r="B39" s="68" t="s">
        <v>646</v>
      </c>
      <c r="C39" s="289">
        <v>43865</v>
      </c>
      <c r="D39" s="289">
        <v>85800</v>
      </c>
      <c r="E39" s="289">
        <v>62254</v>
      </c>
      <c r="F39" s="289">
        <v>90533</v>
      </c>
      <c r="G39" s="117">
        <v>28.34</v>
      </c>
      <c r="H39" s="117">
        <v>2.9</v>
      </c>
      <c r="I39" s="289">
        <v>39981</v>
      </c>
      <c r="J39" s="494" t="s">
        <v>605</v>
      </c>
      <c r="K39" s="494"/>
    </row>
    <row r="40" spans="1:11" s="165" customFormat="1" x14ac:dyDescent="0.25">
      <c r="A40" s="271">
        <v>4723</v>
      </c>
      <c r="B40" s="109" t="s">
        <v>645</v>
      </c>
      <c r="C40" s="287">
        <v>1490</v>
      </c>
      <c r="D40" s="287">
        <v>770</v>
      </c>
      <c r="E40" s="287">
        <v>107536</v>
      </c>
      <c r="F40" s="287">
        <v>126636</v>
      </c>
      <c r="G40" s="174">
        <v>9.9600000000000009</v>
      </c>
      <c r="H40" s="174">
        <v>5.12</v>
      </c>
      <c r="I40" s="287">
        <v>35000</v>
      </c>
      <c r="J40" s="493" t="s">
        <v>604</v>
      </c>
      <c r="K40" s="493"/>
    </row>
    <row r="41" spans="1:11" s="165" customFormat="1" x14ac:dyDescent="0.25">
      <c r="A41" s="270">
        <v>4724</v>
      </c>
      <c r="B41" s="68" t="s">
        <v>644</v>
      </c>
      <c r="C41" s="289">
        <v>1418</v>
      </c>
      <c r="D41" s="289">
        <v>3175</v>
      </c>
      <c r="E41" s="289">
        <v>47623</v>
      </c>
      <c r="F41" s="289">
        <v>80658</v>
      </c>
      <c r="G41" s="117">
        <v>33.58</v>
      </c>
      <c r="H41" s="117">
        <v>7.38</v>
      </c>
      <c r="I41" s="289">
        <v>32730</v>
      </c>
      <c r="J41" s="494" t="s">
        <v>603</v>
      </c>
      <c r="K41" s="494"/>
    </row>
    <row r="42" spans="1:11" s="165" customFormat="1" x14ac:dyDescent="0.25">
      <c r="A42" s="271">
        <v>4725</v>
      </c>
      <c r="B42" s="109" t="s">
        <v>643</v>
      </c>
      <c r="C42" s="287">
        <v>4418</v>
      </c>
      <c r="D42" s="287">
        <v>4100</v>
      </c>
      <c r="E42" s="287">
        <v>74625</v>
      </c>
      <c r="F42" s="287">
        <v>81619</v>
      </c>
      <c r="G42" s="174">
        <v>3.52</v>
      </c>
      <c r="H42" s="174">
        <v>5.05</v>
      </c>
      <c r="I42" s="287">
        <v>35654</v>
      </c>
      <c r="J42" s="493" t="s">
        <v>602</v>
      </c>
      <c r="K42" s="493"/>
    </row>
    <row r="43" spans="1:11" s="165" customFormat="1" x14ac:dyDescent="0.25">
      <c r="A43" s="270">
        <v>4726</v>
      </c>
      <c r="B43" s="68" t="s">
        <v>559</v>
      </c>
      <c r="C43" s="289">
        <v>49839</v>
      </c>
      <c r="D43" s="289">
        <v>49435</v>
      </c>
      <c r="E43" s="289">
        <v>103290</v>
      </c>
      <c r="F43" s="289">
        <v>138193</v>
      </c>
      <c r="G43" s="117">
        <v>20.11</v>
      </c>
      <c r="H43" s="117">
        <v>5.15</v>
      </c>
      <c r="I43" s="289">
        <v>49435</v>
      </c>
      <c r="J43" s="494" t="s">
        <v>569</v>
      </c>
      <c r="K43" s="494"/>
    </row>
    <row r="44" spans="1:11" s="165" customFormat="1" x14ac:dyDescent="0.25">
      <c r="A44" s="271">
        <v>4727</v>
      </c>
      <c r="B44" s="109" t="s">
        <v>642</v>
      </c>
      <c r="C44" s="287">
        <v>30537</v>
      </c>
      <c r="D44" s="287">
        <v>4362</v>
      </c>
      <c r="E44" s="287">
        <v>223211</v>
      </c>
      <c r="F44" s="287">
        <v>240284</v>
      </c>
      <c r="G44" s="174">
        <v>5.14</v>
      </c>
      <c r="H44" s="174">
        <v>1.96</v>
      </c>
      <c r="I44" s="287">
        <v>27782</v>
      </c>
      <c r="J44" s="493" t="s">
        <v>601</v>
      </c>
      <c r="K44" s="493"/>
    </row>
    <row r="45" spans="1:11" s="165" customFormat="1" x14ac:dyDescent="0.25">
      <c r="A45" s="270">
        <v>4728</v>
      </c>
      <c r="B45" s="68" t="s">
        <v>647</v>
      </c>
      <c r="C45" s="289">
        <v>1560</v>
      </c>
      <c r="D45" s="289">
        <v>830</v>
      </c>
      <c r="E45" s="289">
        <v>78684</v>
      </c>
      <c r="F45" s="289">
        <v>84272</v>
      </c>
      <c r="G45" s="117">
        <v>0.8</v>
      </c>
      <c r="H45" s="117">
        <v>5.83</v>
      </c>
      <c r="I45" s="289">
        <v>26776</v>
      </c>
      <c r="J45" s="494" t="s">
        <v>600</v>
      </c>
      <c r="K45" s="494"/>
    </row>
    <row r="46" spans="1:11" s="165" customFormat="1" x14ac:dyDescent="0.25">
      <c r="A46" s="271">
        <v>4729</v>
      </c>
      <c r="B46" s="109" t="s">
        <v>656</v>
      </c>
      <c r="C46" s="287">
        <v>33637</v>
      </c>
      <c r="D46" s="287">
        <v>8563</v>
      </c>
      <c r="E46" s="287">
        <v>236286</v>
      </c>
      <c r="F46" s="287">
        <v>269181</v>
      </c>
      <c r="G46" s="174">
        <v>4.38</v>
      </c>
      <c r="H46" s="174">
        <v>7.84</v>
      </c>
      <c r="I46" s="287">
        <v>46792</v>
      </c>
      <c r="J46" s="493" t="s">
        <v>658</v>
      </c>
      <c r="K46" s="493"/>
    </row>
    <row r="47" spans="1:11" s="165" customFormat="1" x14ac:dyDescent="0.25">
      <c r="A47" s="270">
        <v>4730</v>
      </c>
      <c r="B47" s="68" t="s">
        <v>641</v>
      </c>
      <c r="C47" s="289">
        <v>1750050</v>
      </c>
      <c r="D47" s="289">
        <v>497366</v>
      </c>
      <c r="E47" s="289">
        <v>414298</v>
      </c>
      <c r="F47" s="289">
        <v>439766</v>
      </c>
      <c r="G47" s="117">
        <v>1.89</v>
      </c>
      <c r="H47" s="117">
        <v>3.9</v>
      </c>
      <c r="I47" s="289">
        <v>90810</v>
      </c>
      <c r="J47" s="494" t="s">
        <v>599</v>
      </c>
      <c r="K47" s="494"/>
    </row>
    <row r="48" spans="1:11" s="165" customFormat="1" ht="30" customHeight="1" x14ac:dyDescent="0.25">
      <c r="A48" s="271">
        <v>4741</v>
      </c>
      <c r="B48" s="109" t="s">
        <v>648</v>
      </c>
      <c r="C48" s="287">
        <v>698479</v>
      </c>
      <c r="D48" s="287">
        <v>242958</v>
      </c>
      <c r="E48" s="287">
        <v>338223</v>
      </c>
      <c r="F48" s="287">
        <v>365679</v>
      </c>
      <c r="G48" s="174">
        <v>6.12</v>
      </c>
      <c r="H48" s="174">
        <v>1.39</v>
      </c>
      <c r="I48" s="287">
        <v>85428</v>
      </c>
      <c r="J48" s="485" t="s">
        <v>598</v>
      </c>
      <c r="K48" s="486"/>
    </row>
    <row r="49" spans="1:11" s="165" customFormat="1" ht="30" customHeight="1" x14ac:dyDescent="0.25">
      <c r="A49" s="271">
        <v>4742</v>
      </c>
      <c r="B49" s="68" t="s">
        <v>781</v>
      </c>
      <c r="C49" s="287">
        <v>311</v>
      </c>
      <c r="D49" s="287">
        <v>333</v>
      </c>
      <c r="E49" s="287">
        <v>64323</v>
      </c>
      <c r="F49" s="287">
        <v>76970</v>
      </c>
      <c r="G49" s="174">
        <v>12.6</v>
      </c>
      <c r="H49" s="174">
        <v>3.83</v>
      </c>
      <c r="I49" s="287">
        <v>33250</v>
      </c>
      <c r="J49" s="483" t="s">
        <v>780</v>
      </c>
      <c r="K49" s="484"/>
    </row>
    <row r="50" spans="1:11" s="165" customFormat="1" ht="30" customHeight="1" x14ac:dyDescent="0.25">
      <c r="A50" s="270">
        <v>4751</v>
      </c>
      <c r="B50" s="68" t="s">
        <v>640</v>
      </c>
      <c r="C50" s="289">
        <v>388725</v>
      </c>
      <c r="D50" s="289">
        <v>239444</v>
      </c>
      <c r="E50" s="289">
        <v>115885</v>
      </c>
      <c r="F50" s="289">
        <v>179309</v>
      </c>
      <c r="G50" s="117">
        <v>33.74</v>
      </c>
      <c r="H50" s="117">
        <v>1.63</v>
      </c>
      <c r="I50" s="289">
        <v>40460</v>
      </c>
      <c r="J50" s="483" t="s">
        <v>597</v>
      </c>
      <c r="K50" s="484"/>
    </row>
    <row r="51" spans="1:11" ht="38.4" x14ac:dyDescent="0.25">
      <c r="A51" s="271">
        <v>4752</v>
      </c>
      <c r="B51" s="109" t="s">
        <v>639</v>
      </c>
      <c r="C51" s="287">
        <v>2843274</v>
      </c>
      <c r="D51" s="287">
        <v>945555</v>
      </c>
      <c r="E51" s="287">
        <v>202717</v>
      </c>
      <c r="F51" s="287">
        <v>233045</v>
      </c>
      <c r="G51" s="174">
        <v>9.6199999999999992</v>
      </c>
      <c r="H51" s="174">
        <v>3.39</v>
      </c>
      <c r="I51" s="287">
        <v>48975</v>
      </c>
      <c r="J51" s="485" t="s">
        <v>596</v>
      </c>
      <c r="K51" s="486"/>
    </row>
    <row r="52" spans="1:11" ht="19.5" customHeight="1" x14ac:dyDescent="0.25">
      <c r="A52" s="270">
        <v>4753</v>
      </c>
      <c r="B52" s="68" t="s">
        <v>638</v>
      </c>
      <c r="C52" s="289">
        <v>89899</v>
      </c>
      <c r="D52" s="289">
        <v>36334</v>
      </c>
      <c r="E52" s="289">
        <v>169822</v>
      </c>
      <c r="F52" s="289">
        <v>201683</v>
      </c>
      <c r="G52" s="117">
        <v>13.61</v>
      </c>
      <c r="H52" s="117">
        <v>2.19</v>
      </c>
      <c r="I52" s="289">
        <v>47619</v>
      </c>
      <c r="J52" s="483" t="s">
        <v>595</v>
      </c>
      <c r="K52" s="484"/>
    </row>
    <row r="53" spans="1:11" x14ac:dyDescent="0.25">
      <c r="A53" s="271">
        <v>4754</v>
      </c>
      <c r="B53" s="109" t="s">
        <v>560</v>
      </c>
      <c r="C53" s="287">
        <v>715084</v>
      </c>
      <c r="D53" s="287">
        <v>243181</v>
      </c>
      <c r="E53" s="287">
        <v>249506</v>
      </c>
      <c r="F53" s="287">
        <v>318378</v>
      </c>
      <c r="G53" s="174">
        <v>19.309999999999999</v>
      </c>
      <c r="H53" s="174">
        <v>2.3199999999999998</v>
      </c>
      <c r="I53" s="287">
        <v>59428</v>
      </c>
      <c r="J53" s="485" t="s">
        <v>570</v>
      </c>
      <c r="K53" s="486"/>
    </row>
    <row r="54" spans="1:11" ht="19.5" customHeight="1" x14ac:dyDescent="0.25">
      <c r="A54" s="270">
        <v>4755</v>
      </c>
      <c r="B54" s="68" t="s">
        <v>655</v>
      </c>
      <c r="C54" s="289">
        <v>609231</v>
      </c>
      <c r="D54" s="289">
        <v>405689</v>
      </c>
      <c r="E54" s="289">
        <v>138952</v>
      </c>
      <c r="F54" s="289">
        <v>173011</v>
      </c>
      <c r="G54" s="117">
        <v>17.059999999999999</v>
      </c>
      <c r="H54" s="117">
        <v>2.63</v>
      </c>
      <c r="I54" s="289">
        <v>53101</v>
      </c>
      <c r="J54" s="483" t="s">
        <v>594</v>
      </c>
      <c r="K54" s="484"/>
    </row>
    <row r="55" spans="1:11" ht="14.25" customHeight="1" x14ac:dyDescent="0.25">
      <c r="A55" s="272">
        <v>4756</v>
      </c>
      <c r="B55" s="264" t="s">
        <v>649</v>
      </c>
      <c r="C55" s="290">
        <v>7787</v>
      </c>
      <c r="D55" s="290">
        <v>9672</v>
      </c>
      <c r="E55" s="290">
        <v>50440</v>
      </c>
      <c r="F55" s="290">
        <v>57553</v>
      </c>
      <c r="G55" s="283">
        <v>9.83</v>
      </c>
      <c r="H55" s="283">
        <v>2.5299999999999998</v>
      </c>
      <c r="I55" s="290">
        <v>25057</v>
      </c>
      <c r="J55" s="489" t="s">
        <v>593</v>
      </c>
      <c r="K55" s="490"/>
    </row>
    <row r="56" spans="1:11" ht="30" customHeight="1" x14ac:dyDescent="0.25">
      <c r="A56" s="270">
        <v>4761</v>
      </c>
      <c r="B56" s="68" t="s">
        <v>650</v>
      </c>
      <c r="C56" s="289">
        <v>147290</v>
      </c>
      <c r="D56" s="289">
        <v>52403</v>
      </c>
      <c r="E56" s="289">
        <v>154695</v>
      </c>
      <c r="F56" s="289">
        <v>194640</v>
      </c>
      <c r="G56" s="117">
        <v>15.67</v>
      </c>
      <c r="H56" s="117">
        <v>4.8499999999999996</v>
      </c>
      <c r="I56" s="289">
        <v>38278</v>
      </c>
      <c r="J56" s="633" t="s">
        <v>592</v>
      </c>
      <c r="K56" s="634"/>
    </row>
    <row r="57" spans="1:11" ht="30" hidden="1" customHeight="1" x14ac:dyDescent="0.25">
      <c r="A57" s="270"/>
      <c r="B57" s="68"/>
      <c r="C57" s="289"/>
      <c r="D57" s="289"/>
      <c r="E57" s="289"/>
      <c r="F57" s="289"/>
      <c r="G57" s="117"/>
      <c r="H57" s="117"/>
      <c r="I57" s="289"/>
      <c r="J57" s="358"/>
      <c r="K57" s="358"/>
    </row>
    <row r="58" spans="1:11" ht="30.75" customHeight="1" x14ac:dyDescent="0.25">
      <c r="A58" s="271">
        <v>4763</v>
      </c>
      <c r="B58" s="109" t="s">
        <v>652</v>
      </c>
      <c r="C58" s="287">
        <v>884202</v>
      </c>
      <c r="D58" s="287">
        <v>48109</v>
      </c>
      <c r="E58" s="287">
        <v>1133861</v>
      </c>
      <c r="F58" s="287">
        <v>1206524</v>
      </c>
      <c r="G58" s="174">
        <v>5.58</v>
      </c>
      <c r="H58" s="174">
        <v>0.44</v>
      </c>
      <c r="I58" s="287">
        <v>57893</v>
      </c>
      <c r="J58" s="485" t="s">
        <v>590</v>
      </c>
      <c r="K58" s="486"/>
    </row>
    <row r="59" spans="1:11" x14ac:dyDescent="0.25">
      <c r="A59" s="270">
        <v>4764</v>
      </c>
      <c r="B59" s="68" t="s">
        <v>637</v>
      </c>
      <c r="C59" s="289">
        <v>6876</v>
      </c>
      <c r="D59" s="289">
        <v>16777</v>
      </c>
      <c r="E59" s="289">
        <v>100565</v>
      </c>
      <c r="F59" s="289">
        <v>126272</v>
      </c>
      <c r="G59" s="117">
        <v>14.71</v>
      </c>
      <c r="H59" s="117">
        <v>5.65</v>
      </c>
      <c r="I59" s="289">
        <v>68479</v>
      </c>
      <c r="J59" s="483" t="s">
        <v>589</v>
      </c>
      <c r="K59" s="484"/>
    </row>
    <row r="60" spans="1:11" ht="39" customHeight="1" x14ac:dyDescent="0.25">
      <c r="A60" s="271">
        <v>4771</v>
      </c>
      <c r="B60" s="109" t="s">
        <v>653</v>
      </c>
      <c r="C60" s="287">
        <v>640073</v>
      </c>
      <c r="D60" s="287">
        <v>1608843</v>
      </c>
      <c r="E60" s="287">
        <v>247796</v>
      </c>
      <c r="F60" s="287">
        <v>324383</v>
      </c>
      <c r="G60" s="174">
        <v>22.23</v>
      </c>
      <c r="H60" s="174">
        <v>1.38</v>
      </c>
      <c r="I60" s="287">
        <v>46743</v>
      </c>
      <c r="J60" s="485" t="s">
        <v>588</v>
      </c>
      <c r="K60" s="486"/>
    </row>
    <row r="61" spans="1:11" ht="26.25" customHeight="1" x14ac:dyDescent="0.25">
      <c r="A61" s="270">
        <v>4772</v>
      </c>
      <c r="B61" s="68" t="s">
        <v>654</v>
      </c>
      <c r="C61" s="289">
        <v>256250</v>
      </c>
      <c r="D61" s="289">
        <v>138654</v>
      </c>
      <c r="E61" s="289">
        <v>240014</v>
      </c>
      <c r="F61" s="289">
        <v>303825</v>
      </c>
      <c r="G61" s="289">
        <v>18.16</v>
      </c>
      <c r="H61" s="289">
        <v>2.84</v>
      </c>
      <c r="I61" s="289">
        <v>74505</v>
      </c>
      <c r="J61" s="483" t="s">
        <v>587</v>
      </c>
      <c r="K61" s="484"/>
    </row>
    <row r="62" spans="1:11" x14ac:dyDescent="0.25">
      <c r="A62" s="271">
        <v>4774</v>
      </c>
      <c r="B62" s="109" t="s">
        <v>561</v>
      </c>
      <c r="C62" s="287">
        <v>1311</v>
      </c>
      <c r="D62" s="287">
        <v>1563</v>
      </c>
      <c r="E62" s="287">
        <v>31441</v>
      </c>
      <c r="F62" s="287">
        <v>39814</v>
      </c>
      <c r="G62" s="287">
        <v>19.489999999999998</v>
      </c>
      <c r="H62" s="287">
        <v>1.54</v>
      </c>
      <c r="I62" s="287">
        <v>16992</v>
      </c>
      <c r="J62" s="485" t="s">
        <v>571</v>
      </c>
      <c r="K62" s="486"/>
    </row>
    <row r="63" spans="1:11" ht="30.75" customHeight="1" x14ac:dyDescent="0.25">
      <c r="A63" s="270">
        <v>4775</v>
      </c>
      <c r="B63" s="68" t="s">
        <v>583</v>
      </c>
      <c r="C63" s="289">
        <v>1103845</v>
      </c>
      <c r="D63" s="289">
        <v>157896</v>
      </c>
      <c r="E63" s="289">
        <v>508907</v>
      </c>
      <c r="F63" s="289">
        <v>586551</v>
      </c>
      <c r="G63" s="289">
        <v>10.97</v>
      </c>
      <c r="H63" s="289">
        <v>2.27</v>
      </c>
      <c r="I63" s="289">
        <v>61678</v>
      </c>
      <c r="J63" s="483" t="s">
        <v>586</v>
      </c>
      <c r="K63" s="484"/>
    </row>
    <row r="64" spans="1:11" ht="29.25" customHeight="1" x14ac:dyDescent="0.25">
      <c r="A64" s="271">
        <v>4776</v>
      </c>
      <c r="B64" s="109" t="s">
        <v>582</v>
      </c>
      <c r="C64" s="287">
        <v>19741</v>
      </c>
      <c r="D64" s="287">
        <v>22092</v>
      </c>
      <c r="E64" s="287">
        <v>57803</v>
      </c>
      <c r="F64" s="287">
        <v>79167</v>
      </c>
      <c r="G64" s="287">
        <v>20.52</v>
      </c>
      <c r="H64" s="287">
        <v>6.46</v>
      </c>
      <c r="I64" s="287">
        <v>29106</v>
      </c>
      <c r="J64" s="485" t="s">
        <v>585</v>
      </c>
      <c r="K64" s="486"/>
    </row>
    <row r="65" spans="1:11" ht="19.5" customHeight="1" x14ac:dyDescent="0.25">
      <c r="A65" s="270">
        <v>4777</v>
      </c>
      <c r="B65" s="68" t="s">
        <v>581</v>
      </c>
      <c r="C65" s="289">
        <v>13330</v>
      </c>
      <c r="D65" s="289">
        <v>14950</v>
      </c>
      <c r="E65" s="289">
        <v>159645</v>
      </c>
      <c r="F65" s="289">
        <v>185566</v>
      </c>
      <c r="G65" s="289">
        <v>12.13</v>
      </c>
      <c r="H65" s="289">
        <v>1.66</v>
      </c>
      <c r="I65" s="289">
        <v>83986</v>
      </c>
      <c r="J65" s="483" t="s">
        <v>584</v>
      </c>
      <c r="K65" s="484"/>
    </row>
    <row r="66" spans="1:11" ht="30" customHeight="1" x14ac:dyDescent="0.25">
      <c r="A66" s="272">
        <v>4779</v>
      </c>
      <c r="B66" s="264" t="s">
        <v>580</v>
      </c>
      <c r="C66" s="290">
        <v>566866</v>
      </c>
      <c r="D66" s="290">
        <v>116991</v>
      </c>
      <c r="E66" s="290">
        <v>591595</v>
      </c>
      <c r="F66" s="290">
        <v>731023</v>
      </c>
      <c r="G66" s="290">
        <v>7.11</v>
      </c>
      <c r="H66" s="290">
        <v>11.96</v>
      </c>
      <c r="I66" s="290">
        <v>99229</v>
      </c>
      <c r="J66" s="489" t="s">
        <v>657</v>
      </c>
      <c r="K66" s="490"/>
    </row>
    <row r="67" spans="1:11" s="165" customFormat="1" ht="33.6" customHeight="1" x14ac:dyDescent="0.25">
      <c r="A67" s="481" t="s">
        <v>208</v>
      </c>
      <c r="B67" s="482"/>
      <c r="C67" s="306">
        <v>24302873</v>
      </c>
      <c r="D67" s="306">
        <v>8685333</v>
      </c>
      <c r="E67" s="306">
        <v>259999</v>
      </c>
      <c r="F67" s="306">
        <v>303865</v>
      </c>
      <c r="G67" s="410">
        <v>11.7</v>
      </c>
      <c r="H67" s="306">
        <v>2.73</v>
      </c>
      <c r="I67" s="407">
        <v>65706</v>
      </c>
      <c r="J67" s="487" t="s">
        <v>205</v>
      </c>
      <c r="K67" s="488"/>
    </row>
    <row r="68" spans="1:11" ht="14.4" x14ac:dyDescent="0.3">
      <c r="A68" s="169" t="s">
        <v>470</v>
      </c>
      <c r="B68" s="165"/>
      <c r="C68" s="165"/>
      <c r="D68" s="165"/>
      <c r="E68" s="165"/>
      <c r="F68" s="165"/>
      <c r="G68" s="165"/>
      <c r="H68" s="165"/>
      <c r="I68" s="165"/>
      <c r="J68" s="165"/>
      <c r="K68" s="170" t="s">
        <v>200</v>
      </c>
    </row>
  </sheetData>
  <mergeCells count="80">
    <mergeCell ref="A6:K6"/>
    <mergeCell ref="A1:K1"/>
    <mergeCell ref="A2:K2"/>
    <mergeCell ref="A3:K3"/>
    <mergeCell ref="A4:K4"/>
    <mergeCell ref="A5:K5"/>
    <mergeCell ref="A7:K7"/>
    <mergeCell ref="A8:B8"/>
    <mergeCell ref="C8:I8"/>
    <mergeCell ref="J8:K8"/>
    <mergeCell ref="A9:A12"/>
    <mergeCell ref="B9:B12"/>
    <mergeCell ref="C9:D9"/>
    <mergeCell ref="E9:E10"/>
    <mergeCell ref="F9:F10"/>
    <mergeCell ref="G9:G10"/>
    <mergeCell ref="J18:K18"/>
    <mergeCell ref="H9:H10"/>
    <mergeCell ref="I9:I10"/>
    <mergeCell ref="J9:K12"/>
    <mergeCell ref="C10:D10"/>
    <mergeCell ref="E11:E12"/>
    <mergeCell ref="F11:F12"/>
    <mergeCell ref="G11:G12"/>
    <mergeCell ref="H11:H12"/>
    <mergeCell ref="I11:I12"/>
    <mergeCell ref="J13:K13"/>
    <mergeCell ref="J14:K14"/>
    <mergeCell ref="J15:K15"/>
    <mergeCell ref="J16:K16"/>
    <mergeCell ref="J17:K17"/>
    <mergeCell ref="J30:K30"/>
    <mergeCell ref="J19:K19"/>
    <mergeCell ref="J20:K20"/>
    <mergeCell ref="J21:K21"/>
    <mergeCell ref="J22:K22"/>
    <mergeCell ref="J23:K23"/>
    <mergeCell ref="J24:K24"/>
    <mergeCell ref="J25:K25"/>
    <mergeCell ref="J26:K26"/>
    <mergeCell ref="J27:K27"/>
    <mergeCell ref="J28:K28"/>
    <mergeCell ref="J29:K29"/>
    <mergeCell ref="J42:K42"/>
    <mergeCell ref="J31:K31"/>
    <mergeCell ref="J32:K32"/>
    <mergeCell ref="J33:K33"/>
    <mergeCell ref="J34:K34"/>
    <mergeCell ref="J35:K35"/>
    <mergeCell ref="J36:K36"/>
    <mergeCell ref="J37:K37"/>
    <mergeCell ref="J38:K38"/>
    <mergeCell ref="J39:K39"/>
    <mergeCell ref="J40:K40"/>
    <mergeCell ref="J41:K41"/>
    <mergeCell ref="J54:K54"/>
    <mergeCell ref="J43:K43"/>
    <mergeCell ref="J44:K44"/>
    <mergeCell ref="J45:K45"/>
    <mergeCell ref="J46:K46"/>
    <mergeCell ref="J47:K47"/>
    <mergeCell ref="J48:K48"/>
    <mergeCell ref="J49:K49"/>
    <mergeCell ref="J50:K50"/>
    <mergeCell ref="J51:K51"/>
    <mergeCell ref="J52:K52"/>
    <mergeCell ref="J53:K53"/>
    <mergeCell ref="A67:B67"/>
    <mergeCell ref="J67:K67"/>
    <mergeCell ref="J55:K55"/>
    <mergeCell ref="J56:K56"/>
    <mergeCell ref="J58:K58"/>
    <mergeCell ref="J59:K59"/>
    <mergeCell ref="J60:K60"/>
    <mergeCell ref="J61:K61"/>
    <mergeCell ref="J62:K62"/>
    <mergeCell ref="J63:K63"/>
    <mergeCell ref="J64:K64"/>
    <mergeCell ref="J65:K65"/>
    <mergeCell ref="J66:K66"/>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view="pageBreakPreview" topLeftCell="A4" zoomScaleNormal="100" zoomScaleSheetLayoutView="100" workbookViewId="0">
      <selection activeCell="A5" sqref="D5"/>
    </sheetView>
  </sheetViews>
  <sheetFormatPr defaultColWidth="9" defaultRowHeight="22.8" x14ac:dyDescent="0.25"/>
  <cols>
    <col min="1" max="1" width="16.3984375" style="31" customWidth="1"/>
    <col min="2" max="2" width="44.3984375" style="31" customWidth="1"/>
    <col min="3" max="3" width="4.09765625" style="29" customWidth="1"/>
    <col min="4" max="4" width="44.3984375" style="29" customWidth="1"/>
    <col min="5" max="5" width="15.5" style="29" customWidth="1"/>
    <col min="6" max="7" width="9" style="29"/>
    <col min="8" max="8" width="54.59765625" style="29" customWidth="1"/>
    <col min="9" max="16384" width="9" style="29"/>
  </cols>
  <sheetData>
    <row r="1" spans="1:11" s="27" customFormat="1" ht="81" customHeight="1" x14ac:dyDescent="0.25">
      <c r="A1" s="423"/>
      <c r="B1" s="423"/>
      <c r="C1" s="423"/>
      <c r="D1" s="423"/>
      <c r="E1" s="423"/>
      <c r="F1" s="26"/>
      <c r="G1" s="26"/>
      <c r="H1" s="26"/>
    </row>
    <row r="2" spans="1:11" ht="57.75" customHeight="1" x14ac:dyDescent="0.25">
      <c r="A2" s="436" t="s">
        <v>58</v>
      </c>
      <c r="B2" s="436"/>
      <c r="C2" s="28"/>
      <c r="D2" s="437" t="s">
        <v>57</v>
      </c>
      <c r="E2" s="437"/>
      <c r="I2" s="28"/>
      <c r="J2" s="28"/>
      <c r="K2" s="28"/>
    </row>
    <row r="3" spans="1:11" ht="20.25" customHeight="1" x14ac:dyDescent="0.25">
      <c r="A3" s="430" t="s">
        <v>56</v>
      </c>
      <c r="B3" s="430"/>
      <c r="D3" s="431" t="s">
        <v>55</v>
      </c>
      <c r="E3" s="431"/>
    </row>
    <row r="4" spans="1:11" ht="124.5" customHeight="1" x14ac:dyDescent="0.25">
      <c r="A4" s="435" t="s">
        <v>779</v>
      </c>
      <c r="B4" s="435"/>
      <c r="D4" s="432" t="s">
        <v>776</v>
      </c>
      <c r="E4" s="432"/>
    </row>
    <row r="5" spans="1:11" ht="34.799999999999997" x14ac:dyDescent="0.25">
      <c r="A5" s="30" t="s">
        <v>665</v>
      </c>
      <c r="B5" s="316" t="s">
        <v>547</v>
      </c>
      <c r="D5" s="277" t="s">
        <v>666</v>
      </c>
      <c r="E5" s="47" t="s">
        <v>665</v>
      </c>
    </row>
    <row r="6" spans="1:11" ht="34.799999999999997" x14ac:dyDescent="0.25">
      <c r="A6" s="30" t="s">
        <v>667</v>
      </c>
      <c r="B6" s="316" t="s">
        <v>548</v>
      </c>
      <c r="D6" s="277" t="s">
        <v>668</v>
      </c>
      <c r="E6" s="47" t="s">
        <v>667</v>
      </c>
    </row>
    <row r="7" spans="1:11" ht="34.799999999999997" x14ac:dyDescent="0.25">
      <c r="A7" s="30" t="s">
        <v>669</v>
      </c>
      <c r="B7" s="316" t="s">
        <v>549</v>
      </c>
      <c r="D7" s="277" t="s">
        <v>670</v>
      </c>
      <c r="E7" s="47" t="s">
        <v>669</v>
      </c>
    </row>
    <row r="8" spans="1:11" ht="61.5" customHeight="1" x14ac:dyDescent="0.25">
      <c r="A8" s="428" t="s">
        <v>778</v>
      </c>
      <c r="B8" s="428"/>
      <c r="D8" s="432" t="s">
        <v>777</v>
      </c>
      <c r="E8" s="432"/>
    </row>
    <row r="9" spans="1:11" ht="69.75" customHeight="1" x14ac:dyDescent="0.4">
      <c r="A9" s="433" t="s">
        <v>71</v>
      </c>
      <c r="B9" s="433"/>
      <c r="C9" s="226"/>
      <c r="D9" s="434" t="s">
        <v>54</v>
      </c>
      <c r="E9" s="434"/>
    </row>
    <row r="10" spans="1:11" ht="43.5" customHeight="1" x14ac:dyDescent="0.25">
      <c r="A10" s="428" t="s">
        <v>671</v>
      </c>
      <c r="B10" s="428"/>
      <c r="D10" s="432" t="s">
        <v>269</v>
      </c>
      <c r="E10" s="432"/>
    </row>
    <row r="11" spans="1:11" ht="23.25" customHeight="1" x14ac:dyDescent="0.25">
      <c r="A11" s="430" t="s">
        <v>72</v>
      </c>
      <c r="B11" s="430"/>
      <c r="D11" s="431" t="s">
        <v>53</v>
      </c>
      <c r="E11" s="431"/>
    </row>
    <row r="12" spans="1:11" ht="44.25" customHeight="1" x14ac:dyDescent="0.25">
      <c r="A12" s="428" t="s">
        <v>52</v>
      </c>
      <c r="B12" s="428"/>
      <c r="D12" s="432" t="s">
        <v>51</v>
      </c>
      <c r="E12" s="432"/>
    </row>
    <row r="13" spans="1:11" ht="23.25" customHeight="1" x14ac:dyDescent="0.25">
      <c r="A13" s="430" t="s">
        <v>485</v>
      </c>
      <c r="B13" s="430"/>
      <c r="D13" s="431" t="s">
        <v>284</v>
      </c>
      <c r="E13" s="431"/>
    </row>
    <row r="14" spans="1:11" ht="45.75" customHeight="1" x14ac:dyDescent="0.25">
      <c r="A14" s="428" t="s">
        <v>673</v>
      </c>
      <c r="B14" s="428"/>
      <c r="D14" s="429" t="s">
        <v>672</v>
      </c>
      <c r="E14" s="429"/>
    </row>
    <row r="15" spans="1:11" ht="44.25" customHeight="1" x14ac:dyDescent="0.25">
      <c r="A15" s="428" t="s">
        <v>283</v>
      </c>
      <c r="B15" s="428"/>
      <c r="D15" s="429" t="s">
        <v>282</v>
      </c>
      <c r="E15" s="429"/>
    </row>
    <row r="16" spans="1:11" ht="61.5" customHeight="1" x14ac:dyDescent="0.25">
      <c r="A16" s="428" t="s">
        <v>281</v>
      </c>
      <c r="B16" s="428"/>
      <c r="D16" s="429" t="s">
        <v>280</v>
      </c>
      <c r="E16" s="429"/>
    </row>
    <row r="17" spans="4:5" x14ac:dyDescent="0.25">
      <c r="D17" s="32"/>
      <c r="E17" s="32"/>
    </row>
    <row r="18" spans="4:5" x14ac:dyDescent="0.25">
      <c r="D18" s="32"/>
      <c r="E18" s="32"/>
    </row>
    <row r="19" spans="4:5" x14ac:dyDescent="0.25">
      <c r="D19" s="32"/>
      <c r="E19" s="32"/>
    </row>
    <row r="20" spans="4:5" x14ac:dyDescent="0.25">
      <c r="D20" s="32"/>
      <c r="E20" s="32"/>
    </row>
  </sheetData>
  <mergeCells count="25">
    <mergeCell ref="A4:B4"/>
    <mergeCell ref="D4:E4"/>
    <mergeCell ref="A1:E1"/>
    <mergeCell ref="A2:B2"/>
    <mergeCell ref="D2:E2"/>
    <mergeCell ref="A3:B3"/>
    <mergeCell ref="D3:E3"/>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1"/>
  <sheetViews>
    <sheetView view="pageBreakPreview" zoomScaleNormal="100" zoomScaleSheetLayoutView="100" workbookViewId="0">
      <selection activeCell="A5" sqref="D5"/>
    </sheetView>
  </sheetViews>
  <sheetFormatPr defaultRowHeight="13.8" x14ac:dyDescent="0.25"/>
  <cols>
    <col min="1" max="1" width="64.5" customWidth="1"/>
    <col min="2" max="2" width="12.69921875" customWidth="1"/>
    <col min="3" max="3" width="64.59765625" customWidth="1"/>
    <col min="4" max="4" width="12.69921875" customWidth="1"/>
  </cols>
  <sheetData>
    <row r="1" spans="1:5" ht="183" customHeight="1" x14ac:dyDescent="0.25">
      <c r="A1" s="223" t="s">
        <v>539</v>
      </c>
      <c r="C1" s="223"/>
      <c r="D1" s="223"/>
      <c r="E1" s="223"/>
    </row>
  </sheetData>
  <phoneticPr fontId="18" type="noConversion"/>
  <printOptions horizontalCentered="1" verticalCentered="1"/>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view="pageBreakPreview" zoomScaleNormal="100" zoomScaleSheetLayoutView="100" workbookViewId="0">
      <selection activeCell="A5" sqref="D5"/>
    </sheetView>
  </sheetViews>
  <sheetFormatPr defaultColWidth="9.09765625" defaultRowHeight="13.8" x14ac:dyDescent="0.25"/>
  <cols>
    <col min="1" max="1" width="7.59765625" style="2" customWidth="1"/>
    <col min="2" max="2" width="20.59765625" style="1" customWidth="1"/>
    <col min="3" max="6" width="6.59765625" style="1" customWidth="1"/>
    <col min="7" max="7" width="6.3984375" style="1" customWidth="1"/>
    <col min="8" max="8" width="7.09765625" style="1" customWidth="1"/>
    <col min="9" max="11" width="6.59765625" style="1" customWidth="1"/>
    <col min="12" max="12" width="20.59765625" style="1" customWidth="1"/>
    <col min="13" max="13" width="7.59765625" style="1" customWidth="1"/>
    <col min="14" max="16384" width="9.09765625" style="1"/>
  </cols>
  <sheetData>
    <row r="1" spans="1:13" s="3" customFormat="1" ht="47.25" customHeight="1" x14ac:dyDescent="0.25">
      <c r="A1" s="458"/>
      <c r="B1" s="458"/>
      <c r="C1" s="458"/>
      <c r="D1" s="458"/>
      <c r="E1" s="458"/>
      <c r="F1" s="458"/>
      <c r="G1" s="458"/>
      <c r="H1" s="458"/>
      <c r="I1" s="458"/>
      <c r="J1" s="458"/>
      <c r="K1" s="458"/>
      <c r="L1" s="458"/>
      <c r="M1" s="458"/>
    </row>
    <row r="2" spans="1:13" s="7" customFormat="1" ht="17.399999999999999" x14ac:dyDescent="0.25">
      <c r="A2" s="12"/>
      <c r="B2" s="467" t="s">
        <v>113</v>
      </c>
      <c r="C2" s="467"/>
      <c r="D2" s="467"/>
      <c r="E2" s="467"/>
      <c r="F2" s="467"/>
      <c r="G2" s="467"/>
      <c r="H2" s="467"/>
      <c r="I2" s="467"/>
      <c r="J2" s="467"/>
      <c r="K2" s="467"/>
      <c r="L2" s="467"/>
    </row>
    <row r="3" spans="1:13" s="7" customFormat="1" ht="16.5" customHeight="1" x14ac:dyDescent="0.25">
      <c r="A3" s="12"/>
      <c r="B3" s="467" t="s">
        <v>102</v>
      </c>
      <c r="C3" s="467"/>
      <c r="D3" s="467"/>
      <c r="E3" s="467"/>
      <c r="F3" s="467"/>
      <c r="G3" s="467"/>
      <c r="H3" s="467"/>
      <c r="I3" s="467"/>
      <c r="J3" s="467"/>
      <c r="K3" s="467"/>
      <c r="L3" s="467"/>
    </row>
    <row r="4" spans="1:13" s="7" customFormat="1" ht="16.5" customHeight="1" x14ac:dyDescent="0.25">
      <c r="A4" s="473" t="s">
        <v>674</v>
      </c>
      <c r="B4" s="473"/>
      <c r="C4" s="473"/>
      <c r="D4" s="473"/>
      <c r="E4" s="473"/>
      <c r="F4" s="473"/>
      <c r="G4" s="473"/>
      <c r="H4" s="473"/>
      <c r="I4" s="473"/>
      <c r="J4" s="473"/>
      <c r="K4" s="473"/>
      <c r="L4" s="473"/>
      <c r="M4" s="473"/>
    </row>
    <row r="5" spans="1:13" s="7" customFormat="1" ht="15.6" x14ac:dyDescent="0.25">
      <c r="A5" s="12"/>
      <c r="B5" s="473" t="s">
        <v>114</v>
      </c>
      <c r="C5" s="473"/>
      <c r="D5" s="473"/>
      <c r="E5" s="473"/>
      <c r="F5" s="473"/>
      <c r="G5" s="473"/>
      <c r="H5" s="473"/>
      <c r="I5" s="473"/>
      <c r="J5" s="473"/>
      <c r="K5" s="473"/>
      <c r="L5" s="473"/>
    </row>
    <row r="6" spans="1:13" s="7" customFormat="1" ht="15.6" x14ac:dyDescent="0.25">
      <c r="A6" s="12"/>
      <c r="B6" s="473" t="s">
        <v>263</v>
      </c>
      <c r="C6" s="473"/>
      <c r="D6" s="473"/>
      <c r="E6" s="473"/>
      <c r="F6" s="473"/>
      <c r="G6" s="473"/>
      <c r="H6" s="473"/>
      <c r="I6" s="473"/>
      <c r="J6" s="473"/>
      <c r="K6" s="473"/>
      <c r="L6" s="473"/>
    </row>
    <row r="7" spans="1:13" s="7" customFormat="1" ht="15.6" x14ac:dyDescent="0.25">
      <c r="A7" s="473" t="s">
        <v>675</v>
      </c>
      <c r="B7" s="473"/>
      <c r="C7" s="473"/>
      <c r="D7" s="473"/>
      <c r="E7" s="473"/>
      <c r="F7" s="473"/>
      <c r="G7" s="473"/>
      <c r="H7" s="473"/>
      <c r="I7" s="473"/>
      <c r="J7" s="473"/>
      <c r="K7" s="473"/>
      <c r="L7" s="473"/>
      <c r="M7" s="473"/>
    </row>
    <row r="8" spans="1:13" s="7" customFormat="1" ht="15.6" x14ac:dyDescent="0.25">
      <c r="A8" s="475" t="s">
        <v>708</v>
      </c>
      <c r="B8" s="475"/>
      <c r="C8" s="15"/>
      <c r="D8" s="15"/>
      <c r="E8" s="15"/>
      <c r="F8" s="15"/>
      <c r="G8" s="239">
        <v>2015</v>
      </c>
      <c r="H8" s="70"/>
      <c r="I8" s="240"/>
      <c r="J8" s="15"/>
      <c r="K8" s="238"/>
      <c r="L8" s="462" t="s">
        <v>318</v>
      </c>
      <c r="M8" s="462"/>
    </row>
    <row r="9" spans="1:13" customFormat="1" ht="18.75" customHeight="1" x14ac:dyDescent="0.25">
      <c r="A9" s="464" t="s">
        <v>452</v>
      </c>
      <c r="B9" s="468" t="s">
        <v>211</v>
      </c>
      <c r="C9" s="602" t="s">
        <v>205</v>
      </c>
      <c r="D9" s="603"/>
      <c r="E9" s="604"/>
      <c r="F9" s="602" t="s">
        <v>116</v>
      </c>
      <c r="G9" s="603"/>
      <c r="H9" s="604"/>
      <c r="I9" s="602" t="s">
        <v>202</v>
      </c>
      <c r="J9" s="603"/>
      <c r="K9" s="604"/>
      <c r="L9" s="459" t="s">
        <v>376</v>
      </c>
      <c r="M9" s="459"/>
    </row>
    <row r="10" spans="1:13" customFormat="1" ht="18.75" customHeight="1" x14ac:dyDescent="0.25">
      <c r="A10" s="465"/>
      <c r="B10" s="469"/>
      <c r="C10" s="503" t="s">
        <v>208</v>
      </c>
      <c r="D10" s="503"/>
      <c r="E10" s="503"/>
      <c r="F10" s="503" t="s">
        <v>226</v>
      </c>
      <c r="G10" s="503"/>
      <c r="H10" s="503"/>
      <c r="I10" s="503" t="s">
        <v>531</v>
      </c>
      <c r="J10" s="503"/>
      <c r="K10" s="503"/>
      <c r="L10" s="471"/>
      <c r="M10" s="471"/>
    </row>
    <row r="11" spans="1:13" customFormat="1" ht="20.25" customHeight="1" x14ac:dyDescent="0.25">
      <c r="A11" s="465"/>
      <c r="B11" s="469"/>
      <c r="C11" s="249" t="s">
        <v>205</v>
      </c>
      <c r="D11" s="249" t="s">
        <v>220</v>
      </c>
      <c r="E11" s="249" t="s">
        <v>221</v>
      </c>
      <c r="F11" s="249" t="s">
        <v>205</v>
      </c>
      <c r="G11" s="249" t="s">
        <v>220</v>
      </c>
      <c r="H11" s="249" t="s">
        <v>221</v>
      </c>
      <c r="I11" s="249" t="s">
        <v>205</v>
      </c>
      <c r="J11" s="249" t="s">
        <v>220</v>
      </c>
      <c r="K11" s="249" t="s">
        <v>221</v>
      </c>
      <c r="L11" s="471"/>
      <c r="M11" s="471"/>
    </row>
    <row r="12" spans="1:13" customFormat="1" ht="20.25" customHeight="1" x14ac:dyDescent="0.25">
      <c r="A12" s="466"/>
      <c r="B12" s="470"/>
      <c r="C12" s="245" t="s">
        <v>208</v>
      </c>
      <c r="D12" s="245" t="s">
        <v>222</v>
      </c>
      <c r="E12" s="245" t="s">
        <v>223</v>
      </c>
      <c r="F12" s="245" t="s">
        <v>208</v>
      </c>
      <c r="G12" s="245" t="s">
        <v>222</v>
      </c>
      <c r="H12" s="245" t="s">
        <v>223</v>
      </c>
      <c r="I12" s="245" t="s">
        <v>208</v>
      </c>
      <c r="J12" s="245" t="s">
        <v>222</v>
      </c>
      <c r="K12" s="245" t="s">
        <v>223</v>
      </c>
      <c r="L12" s="472"/>
      <c r="M12" s="472"/>
    </row>
    <row r="13" spans="1:13" customFormat="1" ht="57" customHeight="1" thickBot="1" x14ac:dyDescent="0.3">
      <c r="A13" s="57">
        <v>45</v>
      </c>
      <c r="B13" s="63" t="s">
        <v>547</v>
      </c>
      <c r="C13" s="185">
        <f t="shared" ref="C13:E15" si="0">SUM(I13+F13)</f>
        <v>17334</v>
      </c>
      <c r="D13" s="185">
        <f t="shared" si="0"/>
        <v>567</v>
      </c>
      <c r="E13" s="185">
        <f t="shared" si="0"/>
        <v>16767</v>
      </c>
      <c r="F13" s="185">
        <f>SUM(G13:H13)</f>
        <v>17219</v>
      </c>
      <c r="G13" s="186">
        <f>SUM('3'!G13+'17'!G13)</f>
        <v>560</v>
      </c>
      <c r="H13" s="186">
        <f>SUM('3'!H13+'17'!H13)</f>
        <v>16659</v>
      </c>
      <c r="I13" s="185">
        <f>SUM(J13:K13)</f>
        <v>115</v>
      </c>
      <c r="J13" s="186">
        <f>SUM('3'!J13+'17'!J13)</f>
        <v>7</v>
      </c>
      <c r="K13" s="186">
        <f>SUM('3'!K13+'17'!K13)</f>
        <v>108</v>
      </c>
      <c r="L13" s="479" t="s">
        <v>552</v>
      </c>
      <c r="M13" s="479"/>
    </row>
    <row r="14" spans="1:13" customFormat="1" ht="57" customHeight="1" thickBot="1" x14ac:dyDescent="0.3">
      <c r="A14" s="59">
        <v>46</v>
      </c>
      <c r="B14" s="64" t="s">
        <v>548</v>
      </c>
      <c r="C14" s="187">
        <f t="shared" si="0"/>
        <v>31387</v>
      </c>
      <c r="D14" s="187">
        <f t="shared" si="0"/>
        <v>1461</v>
      </c>
      <c r="E14" s="187">
        <f t="shared" si="0"/>
        <v>29926</v>
      </c>
      <c r="F14" s="187">
        <f>SUM(G14:H14)</f>
        <v>31081</v>
      </c>
      <c r="G14" s="188">
        <f>SUM('3'!G14+'17'!G14)</f>
        <v>1456</v>
      </c>
      <c r="H14" s="188">
        <f>SUM('3'!H14+'17'!H14)</f>
        <v>29625</v>
      </c>
      <c r="I14" s="187">
        <f>SUM(J14:K14)</f>
        <v>306</v>
      </c>
      <c r="J14" s="188">
        <f>SUM('3'!J14+'17'!J14)</f>
        <v>5</v>
      </c>
      <c r="K14" s="188">
        <f>SUM('3'!K14+'17'!K14)</f>
        <v>301</v>
      </c>
      <c r="L14" s="478" t="s">
        <v>551</v>
      </c>
      <c r="M14" s="478"/>
    </row>
    <row r="15" spans="1:13" customFormat="1" ht="57" customHeight="1" x14ac:dyDescent="0.25">
      <c r="A15" s="58">
        <v>47</v>
      </c>
      <c r="B15" s="73" t="s">
        <v>549</v>
      </c>
      <c r="C15" s="189">
        <f t="shared" si="0"/>
        <v>113150</v>
      </c>
      <c r="D15" s="189">
        <f t="shared" si="0"/>
        <v>8231</v>
      </c>
      <c r="E15" s="189">
        <f t="shared" si="0"/>
        <v>104919</v>
      </c>
      <c r="F15" s="189">
        <f>SUM(G15:H15)</f>
        <v>111785</v>
      </c>
      <c r="G15" s="190">
        <f>SUM('3'!G15+'17'!G15)</f>
        <v>8159</v>
      </c>
      <c r="H15" s="190">
        <f>SUM('3'!H15+'17'!H15)</f>
        <v>103626</v>
      </c>
      <c r="I15" s="189">
        <f>SUM(J15:K15)</f>
        <v>1365</v>
      </c>
      <c r="J15" s="190">
        <f>SUM('3'!J15+'17'!J15)</f>
        <v>72</v>
      </c>
      <c r="K15" s="190">
        <f>SUM('3'!K15+'17'!K15)</f>
        <v>1293</v>
      </c>
      <c r="L15" s="480" t="s">
        <v>550</v>
      </c>
      <c r="M15" s="480"/>
    </row>
    <row r="16" spans="1:13" customFormat="1" ht="57" customHeight="1" x14ac:dyDescent="0.25">
      <c r="A16" s="476" t="s">
        <v>208</v>
      </c>
      <c r="B16" s="476" t="s">
        <v>208</v>
      </c>
      <c r="C16" s="191">
        <f t="shared" ref="C16:J16" si="1">SUM(C13:C15)</f>
        <v>161871</v>
      </c>
      <c r="D16" s="191">
        <f t="shared" si="1"/>
        <v>10259</v>
      </c>
      <c r="E16" s="191">
        <f t="shared" si="1"/>
        <v>151612</v>
      </c>
      <c r="F16" s="191">
        <f t="shared" si="1"/>
        <v>160085</v>
      </c>
      <c r="G16" s="191">
        <f t="shared" si="1"/>
        <v>10175</v>
      </c>
      <c r="H16" s="191">
        <f t="shared" si="1"/>
        <v>149910</v>
      </c>
      <c r="I16" s="191">
        <f t="shared" si="1"/>
        <v>1786</v>
      </c>
      <c r="J16" s="191">
        <f t="shared" si="1"/>
        <v>84</v>
      </c>
      <c r="K16" s="191">
        <f>SUM(K13:K15)</f>
        <v>1702</v>
      </c>
      <c r="L16" s="477" t="s">
        <v>205</v>
      </c>
      <c r="M16" s="477"/>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sheetData>
  <mergeCells count="23">
    <mergeCell ref="A16:B16"/>
    <mergeCell ref="L15:M15"/>
    <mergeCell ref="L16:M16"/>
    <mergeCell ref="A8:B8"/>
    <mergeCell ref="L13:M13"/>
    <mergeCell ref="L14:M14"/>
    <mergeCell ref="I10:K10"/>
    <mergeCell ref="I9:K9"/>
    <mergeCell ref="F9:H9"/>
    <mergeCell ref="A9:A12"/>
    <mergeCell ref="L9:M12"/>
    <mergeCell ref="C10:E10"/>
    <mergeCell ref="A1:M1"/>
    <mergeCell ref="B2:L2"/>
    <mergeCell ref="C9:E9"/>
    <mergeCell ref="L8:M8"/>
    <mergeCell ref="F10:H10"/>
    <mergeCell ref="B9:B12"/>
    <mergeCell ref="B3:L3"/>
    <mergeCell ref="B5:L5"/>
    <mergeCell ref="B6:L6"/>
    <mergeCell ref="A4:M4"/>
    <mergeCell ref="A7:M7"/>
  </mergeCells>
  <phoneticPr fontId="18"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67"/>
  <sheetViews>
    <sheetView view="pageBreakPreview" topLeftCell="A49" zoomScale="120" zoomScaleNormal="100" zoomScaleSheetLayoutView="120" workbookViewId="0">
      <selection activeCell="A5" sqref="D5"/>
    </sheetView>
  </sheetViews>
  <sheetFormatPr defaultColWidth="9.09765625" defaultRowHeight="13.8" x14ac:dyDescent="0.25"/>
  <cols>
    <col min="1" max="1" width="5.69921875" style="2" customWidth="1"/>
    <col min="2" max="2" width="35.69921875" style="1" customWidth="1"/>
    <col min="3" max="11" width="7.69921875" style="1" customWidth="1"/>
    <col min="12" max="12" width="35.69921875" style="1" customWidth="1"/>
    <col min="13" max="13" width="5.69921875" style="1" customWidth="1"/>
    <col min="14" max="16384" width="9.09765625" style="1"/>
  </cols>
  <sheetData>
    <row r="1" spans="1:13" s="3" customFormat="1" ht="12.75" customHeight="1" x14ac:dyDescent="0.25">
      <c r="A1" s="458"/>
      <c r="B1" s="458"/>
      <c r="C1" s="458"/>
      <c r="D1" s="458"/>
      <c r="E1" s="458"/>
      <c r="F1" s="458"/>
      <c r="G1" s="458"/>
      <c r="H1" s="458"/>
      <c r="I1" s="458"/>
      <c r="J1" s="458"/>
      <c r="K1" s="458"/>
      <c r="L1" s="458"/>
      <c r="M1" s="458"/>
    </row>
    <row r="2" spans="1:13" s="7" customFormat="1" ht="18" customHeight="1" x14ac:dyDescent="0.25">
      <c r="A2" s="467" t="s">
        <v>113</v>
      </c>
      <c r="B2" s="467"/>
      <c r="C2" s="467"/>
      <c r="D2" s="467"/>
      <c r="E2" s="467"/>
      <c r="F2" s="467"/>
      <c r="G2" s="467"/>
      <c r="H2" s="467"/>
      <c r="I2" s="467"/>
      <c r="J2" s="467"/>
      <c r="K2" s="467"/>
      <c r="L2" s="467"/>
      <c r="M2" s="467"/>
    </row>
    <row r="3" spans="1:13" s="7" customFormat="1" ht="16.5" customHeight="1" x14ac:dyDescent="0.25">
      <c r="A3" s="467" t="s">
        <v>49</v>
      </c>
      <c r="B3" s="467"/>
      <c r="C3" s="467"/>
      <c r="D3" s="467"/>
      <c r="E3" s="467"/>
      <c r="F3" s="467"/>
      <c r="G3" s="467"/>
      <c r="H3" s="467"/>
      <c r="I3" s="467"/>
      <c r="J3" s="467"/>
      <c r="K3" s="467"/>
      <c r="L3" s="467"/>
      <c r="M3" s="467"/>
    </row>
    <row r="4" spans="1:13" s="7" customFormat="1" ht="16.5" customHeight="1" x14ac:dyDescent="0.25">
      <c r="A4" s="467" t="s">
        <v>674</v>
      </c>
      <c r="B4" s="467"/>
      <c r="C4" s="467"/>
      <c r="D4" s="467"/>
      <c r="E4" s="467"/>
      <c r="F4" s="467"/>
      <c r="G4" s="467"/>
      <c r="H4" s="467"/>
      <c r="I4" s="467"/>
      <c r="J4" s="467"/>
      <c r="K4" s="467"/>
      <c r="L4" s="467"/>
      <c r="M4" s="467"/>
    </row>
    <row r="5" spans="1:13" s="7" customFormat="1" ht="15.75" customHeight="1" x14ac:dyDescent="0.25">
      <c r="A5" s="473" t="s">
        <v>114</v>
      </c>
      <c r="B5" s="473"/>
      <c r="C5" s="473"/>
      <c r="D5" s="473"/>
      <c r="E5" s="473"/>
      <c r="F5" s="473"/>
      <c r="G5" s="473"/>
      <c r="H5" s="473"/>
      <c r="I5" s="473"/>
      <c r="J5" s="473"/>
      <c r="K5" s="473"/>
      <c r="L5" s="473"/>
      <c r="M5" s="473"/>
    </row>
    <row r="6" spans="1:13" s="7" customFormat="1" ht="15.75" customHeight="1" x14ac:dyDescent="0.25">
      <c r="A6" s="473" t="s">
        <v>263</v>
      </c>
      <c r="B6" s="473"/>
      <c r="C6" s="473"/>
      <c r="D6" s="473"/>
      <c r="E6" s="473"/>
      <c r="F6" s="473"/>
      <c r="G6" s="473"/>
      <c r="H6" s="473"/>
      <c r="I6" s="473"/>
      <c r="J6" s="473"/>
      <c r="K6" s="473"/>
      <c r="L6" s="473"/>
      <c r="M6" s="473"/>
    </row>
    <row r="7" spans="1:13" s="7" customFormat="1" ht="15.75" customHeight="1" x14ac:dyDescent="0.25">
      <c r="A7" s="473" t="s">
        <v>677</v>
      </c>
      <c r="B7" s="473"/>
      <c r="C7" s="473"/>
      <c r="D7" s="473"/>
      <c r="E7" s="473"/>
      <c r="F7" s="473"/>
      <c r="G7" s="473"/>
      <c r="H7" s="473"/>
      <c r="I7" s="473"/>
      <c r="J7" s="473"/>
      <c r="K7" s="473"/>
      <c r="L7" s="473"/>
      <c r="M7" s="473"/>
    </row>
    <row r="8" spans="1:13" s="7" customFormat="1" ht="15.6" customHeight="1" x14ac:dyDescent="0.25">
      <c r="A8" s="475" t="s">
        <v>709</v>
      </c>
      <c r="B8" s="475"/>
      <c r="C8" s="15"/>
      <c r="D8" s="15"/>
      <c r="E8" s="15"/>
      <c r="F8" s="15"/>
      <c r="G8" s="239">
        <v>2015</v>
      </c>
      <c r="H8" s="70"/>
      <c r="I8" s="240"/>
      <c r="J8" s="15"/>
      <c r="K8" s="238"/>
      <c r="L8" s="462" t="s">
        <v>50</v>
      </c>
      <c r="M8" s="462"/>
    </row>
    <row r="9" spans="1:13" customFormat="1" ht="20.25" customHeight="1" x14ac:dyDescent="0.25">
      <c r="A9" s="504" t="s">
        <v>452</v>
      </c>
      <c r="B9" s="508" t="s">
        <v>211</v>
      </c>
      <c r="C9" s="507" t="s">
        <v>205</v>
      </c>
      <c r="D9" s="507"/>
      <c r="E9" s="507"/>
      <c r="F9" s="507" t="s">
        <v>116</v>
      </c>
      <c r="G9" s="507"/>
      <c r="H9" s="507"/>
      <c r="I9" s="507" t="s">
        <v>202</v>
      </c>
      <c r="J9" s="507"/>
      <c r="K9" s="507"/>
      <c r="L9" s="459" t="s">
        <v>376</v>
      </c>
      <c r="M9" s="459"/>
    </row>
    <row r="10" spans="1:13" customFormat="1" ht="20.25" customHeight="1" x14ac:dyDescent="0.25">
      <c r="A10" s="505"/>
      <c r="B10" s="509"/>
      <c r="C10" s="503" t="s">
        <v>208</v>
      </c>
      <c r="D10" s="503"/>
      <c r="E10" s="503"/>
      <c r="F10" s="503" t="s">
        <v>226</v>
      </c>
      <c r="G10" s="503"/>
      <c r="H10" s="503"/>
      <c r="I10" s="503" t="s">
        <v>531</v>
      </c>
      <c r="J10" s="503"/>
      <c r="K10" s="503"/>
      <c r="L10" s="471"/>
      <c r="M10" s="471"/>
    </row>
    <row r="11" spans="1:13" customFormat="1" ht="20.25" customHeight="1" x14ac:dyDescent="0.25">
      <c r="A11" s="505"/>
      <c r="B11" s="509"/>
      <c r="C11" s="249" t="s">
        <v>205</v>
      </c>
      <c r="D11" s="249" t="s">
        <v>220</v>
      </c>
      <c r="E11" s="249" t="s">
        <v>221</v>
      </c>
      <c r="F11" s="249" t="s">
        <v>205</v>
      </c>
      <c r="G11" s="249" t="s">
        <v>220</v>
      </c>
      <c r="H11" s="249" t="s">
        <v>221</v>
      </c>
      <c r="I11" s="249" t="s">
        <v>205</v>
      </c>
      <c r="J11" s="249" t="s">
        <v>220</v>
      </c>
      <c r="K11" s="249" t="s">
        <v>221</v>
      </c>
      <c r="L11" s="471"/>
      <c r="M11" s="471"/>
    </row>
    <row r="12" spans="1:13" customFormat="1" ht="20.25" customHeight="1" x14ac:dyDescent="0.25">
      <c r="A12" s="506"/>
      <c r="B12" s="510"/>
      <c r="C12" s="245" t="s">
        <v>208</v>
      </c>
      <c r="D12" s="245" t="s">
        <v>222</v>
      </c>
      <c r="E12" s="245" t="s">
        <v>223</v>
      </c>
      <c r="F12" s="245" t="s">
        <v>208</v>
      </c>
      <c r="G12" s="245" t="s">
        <v>222</v>
      </c>
      <c r="H12" s="245" t="s">
        <v>223</v>
      </c>
      <c r="I12" s="245" t="s">
        <v>208</v>
      </c>
      <c r="J12" s="245" t="s">
        <v>222</v>
      </c>
      <c r="K12" s="245" t="s">
        <v>223</v>
      </c>
      <c r="L12" s="472"/>
      <c r="M12" s="472"/>
    </row>
    <row r="13" spans="1:13" customFormat="1" ht="26.25" customHeight="1" x14ac:dyDescent="0.25">
      <c r="A13" s="273">
        <v>4511</v>
      </c>
      <c r="B13" s="267" t="s">
        <v>573</v>
      </c>
      <c r="C13" s="284">
        <f>SUM(I13+F13)</f>
        <v>10941</v>
      </c>
      <c r="D13" s="284">
        <f>SUM(J13+G13)</f>
        <v>481</v>
      </c>
      <c r="E13" s="284">
        <f>SUM(K13+H13)</f>
        <v>10460</v>
      </c>
      <c r="F13" s="284">
        <f>SUM(G13:H13)</f>
        <v>10897</v>
      </c>
      <c r="G13" s="285">
        <v>474</v>
      </c>
      <c r="H13" s="285">
        <v>10423</v>
      </c>
      <c r="I13" s="284">
        <f>SUM(J13:K13)</f>
        <v>44</v>
      </c>
      <c r="J13" s="285">
        <v>7</v>
      </c>
      <c r="K13" s="285">
        <v>37</v>
      </c>
      <c r="L13" s="499" t="s">
        <v>572</v>
      </c>
      <c r="M13" s="499"/>
    </row>
    <row r="14" spans="1:13" customFormat="1" ht="26.25" customHeight="1" x14ac:dyDescent="0.25">
      <c r="A14" s="271">
        <v>4512</v>
      </c>
      <c r="B14" s="109" t="s">
        <v>574</v>
      </c>
      <c r="C14" s="286">
        <f t="shared" ref="C14:C66" si="0">SUM(I14+F14)</f>
        <v>1526</v>
      </c>
      <c r="D14" s="286">
        <f t="shared" ref="D14:D29" si="1">SUM(J14+G14)</f>
        <v>39</v>
      </c>
      <c r="E14" s="286">
        <f t="shared" ref="E14:E66" si="2">SUM(K14+H14)</f>
        <v>1487</v>
      </c>
      <c r="F14" s="286">
        <f t="shared" ref="F14:F66" si="3">SUM(G14:H14)</f>
        <v>1512</v>
      </c>
      <c r="G14" s="287">
        <v>39</v>
      </c>
      <c r="H14" s="287">
        <v>1473</v>
      </c>
      <c r="I14" s="286">
        <f>SUM(J14:K14)</f>
        <v>14</v>
      </c>
      <c r="J14" s="287">
        <v>0</v>
      </c>
      <c r="K14" s="287">
        <v>14</v>
      </c>
      <c r="L14" s="493" t="s">
        <v>575</v>
      </c>
      <c r="M14" s="493"/>
    </row>
    <row r="15" spans="1:13" customFormat="1" ht="19.5" customHeight="1" x14ac:dyDescent="0.25">
      <c r="A15" s="270">
        <v>4531</v>
      </c>
      <c r="B15" s="68" t="s">
        <v>576</v>
      </c>
      <c r="C15" s="288">
        <f t="shared" si="0"/>
        <v>4757</v>
      </c>
      <c r="D15" s="288">
        <f t="shared" si="1"/>
        <v>46</v>
      </c>
      <c r="E15" s="288">
        <f t="shared" si="2"/>
        <v>4711</v>
      </c>
      <c r="F15" s="288">
        <f t="shared" si="3"/>
        <v>4702</v>
      </c>
      <c r="G15" s="289">
        <v>46</v>
      </c>
      <c r="H15" s="289">
        <v>4656</v>
      </c>
      <c r="I15" s="288">
        <f>SUM(J15:K15)</f>
        <v>55</v>
      </c>
      <c r="J15" s="289">
        <v>0</v>
      </c>
      <c r="K15" s="289">
        <v>55</v>
      </c>
      <c r="L15" s="494" t="s">
        <v>622</v>
      </c>
      <c r="M15" s="494"/>
    </row>
    <row r="16" spans="1:13" customFormat="1" ht="19.2" x14ac:dyDescent="0.25">
      <c r="A16" s="271">
        <v>4532</v>
      </c>
      <c r="B16" s="109" t="s">
        <v>577</v>
      </c>
      <c r="C16" s="286">
        <f t="shared" si="0"/>
        <v>80</v>
      </c>
      <c r="D16" s="286">
        <f t="shared" si="1"/>
        <v>0</v>
      </c>
      <c r="E16" s="286">
        <f t="shared" si="2"/>
        <v>80</v>
      </c>
      <c r="F16" s="286">
        <f t="shared" si="3"/>
        <v>78</v>
      </c>
      <c r="G16" s="287">
        <v>0</v>
      </c>
      <c r="H16" s="287">
        <v>78</v>
      </c>
      <c r="I16" s="286">
        <f t="shared" ref="I16:I66" si="4">SUM(J16:K16)</f>
        <v>2</v>
      </c>
      <c r="J16" s="287">
        <v>0</v>
      </c>
      <c r="K16" s="287">
        <v>2</v>
      </c>
      <c r="L16" s="493" t="s">
        <v>621</v>
      </c>
      <c r="M16" s="493"/>
    </row>
    <row r="17" spans="1:13" customFormat="1" ht="19.5" customHeight="1" x14ac:dyDescent="0.25">
      <c r="A17" s="270">
        <v>4539</v>
      </c>
      <c r="B17" s="68" t="s">
        <v>578</v>
      </c>
      <c r="C17" s="288">
        <f t="shared" si="0"/>
        <v>30</v>
      </c>
      <c r="D17" s="288">
        <f t="shared" si="1"/>
        <v>1</v>
      </c>
      <c r="E17" s="288">
        <f t="shared" si="2"/>
        <v>29</v>
      </c>
      <c r="F17" s="288">
        <f t="shared" si="3"/>
        <v>30</v>
      </c>
      <c r="G17" s="289">
        <v>1</v>
      </c>
      <c r="H17" s="289">
        <v>29</v>
      </c>
      <c r="I17" s="288">
        <f t="shared" si="4"/>
        <v>0</v>
      </c>
      <c r="J17" s="289">
        <v>0</v>
      </c>
      <c r="K17" s="289">
        <v>0</v>
      </c>
      <c r="L17" s="494" t="s">
        <v>620</v>
      </c>
      <c r="M17" s="494"/>
    </row>
    <row r="18" spans="1:13" customFormat="1" x14ac:dyDescent="0.25">
      <c r="A18" s="271">
        <v>4610</v>
      </c>
      <c r="B18" s="109" t="s">
        <v>553</v>
      </c>
      <c r="C18" s="286">
        <f t="shared" si="0"/>
        <v>691</v>
      </c>
      <c r="D18" s="286">
        <f t="shared" si="1"/>
        <v>10</v>
      </c>
      <c r="E18" s="286">
        <f t="shared" si="2"/>
        <v>681</v>
      </c>
      <c r="F18" s="286">
        <f t="shared" si="3"/>
        <v>674</v>
      </c>
      <c r="G18" s="287">
        <v>10</v>
      </c>
      <c r="H18" s="287">
        <v>664</v>
      </c>
      <c r="I18" s="286">
        <f t="shared" si="4"/>
        <v>17</v>
      </c>
      <c r="J18" s="287">
        <v>0</v>
      </c>
      <c r="K18" s="287">
        <v>17</v>
      </c>
      <c r="L18" s="493" t="s">
        <v>562</v>
      </c>
      <c r="M18" s="493"/>
    </row>
    <row r="19" spans="1:13" customFormat="1" x14ac:dyDescent="0.25">
      <c r="A19" s="270">
        <v>4620</v>
      </c>
      <c r="B19" s="68" t="s">
        <v>579</v>
      </c>
      <c r="C19" s="288">
        <f t="shared" si="0"/>
        <v>2263</v>
      </c>
      <c r="D19" s="288">
        <f t="shared" si="1"/>
        <v>32</v>
      </c>
      <c r="E19" s="288">
        <f t="shared" si="2"/>
        <v>2231</v>
      </c>
      <c r="F19" s="288">
        <f t="shared" si="3"/>
        <v>2210</v>
      </c>
      <c r="G19" s="289">
        <v>27</v>
      </c>
      <c r="H19" s="289">
        <v>2183</v>
      </c>
      <c r="I19" s="288">
        <f t="shared" si="4"/>
        <v>53</v>
      </c>
      <c r="J19" s="289">
        <v>5</v>
      </c>
      <c r="K19" s="289">
        <v>48</v>
      </c>
      <c r="L19" s="494" t="s">
        <v>619</v>
      </c>
      <c r="M19" s="494"/>
    </row>
    <row r="20" spans="1:13" customFormat="1" x14ac:dyDescent="0.25">
      <c r="A20" s="271">
        <v>4631</v>
      </c>
      <c r="B20" s="109" t="s">
        <v>554</v>
      </c>
      <c r="C20" s="286">
        <f t="shared" si="0"/>
        <v>377</v>
      </c>
      <c r="D20" s="286">
        <f t="shared" si="1"/>
        <v>0</v>
      </c>
      <c r="E20" s="286">
        <f t="shared" si="2"/>
        <v>377</v>
      </c>
      <c r="F20" s="286">
        <f t="shared" si="3"/>
        <v>376</v>
      </c>
      <c r="G20" s="287">
        <v>0</v>
      </c>
      <c r="H20" s="287">
        <v>376</v>
      </c>
      <c r="I20" s="286">
        <f t="shared" si="4"/>
        <v>1</v>
      </c>
      <c r="J20" s="287">
        <v>0</v>
      </c>
      <c r="K20" s="287">
        <v>1</v>
      </c>
      <c r="L20" s="493" t="s">
        <v>563</v>
      </c>
      <c r="M20" s="493"/>
    </row>
    <row r="21" spans="1:13" customFormat="1" x14ac:dyDescent="0.25">
      <c r="A21" s="270">
        <v>4632</v>
      </c>
      <c r="B21" s="68" t="s">
        <v>623</v>
      </c>
      <c r="C21" s="288">
        <f t="shared" si="0"/>
        <v>9342</v>
      </c>
      <c r="D21" s="288">
        <f t="shared" si="1"/>
        <v>180</v>
      </c>
      <c r="E21" s="288">
        <f t="shared" si="2"/>
        <v>9162</v>
      </c>
      <c r="F21" s="288">
        <f t="shared" si="3"/>
        <v>9323</v>
      </c>
      <c r="G21" s="289">
        <v>180</v>
      </c>
      <c r="H21" s="289">
        <v>9143</v>
      </c>
      <c r="I21" s="288">
        <f t="shared" si="4"/>
        <v>19</v>
      </c>
      <c r="J21" s="289">
        <v>0</v>
      </c>
      <c r="K21" s="289">
        <v>19</v>
      </c>
      <c r="L21" s="494" t="s">
        <v>618</v>
      </c>
      <c r="M21" s="494"/>
    </row>
    <row r="22" spans="1:13" customFormat="1" ht="29.25" customHeight="1" x14ac:dyDescent="0.25">
      <c r="A22" s="271">
        <v>4641</v>
      </c>
      <c r="B22" s="109" t="s">
        <v>624</v>
      </c>
      <c r="C22" s="286">
        <f t="shared" si="0"/>
        <v>958</v>
      </c>
      <c r="D22" s="286">
        <f t="shared" si="1"/>
        <v>343</v>
      </c>
      <c r="E22" s="286">
        <f t="shared" si="2"/>
        <v>615</v>
      </c>
      <c r="F22" s="286">
        <f t="shared" si="3"/>
        <v>958</v>
      </c>
      <c r="G22" s="287">
        <v>343</v>
      </c>
      <c r="H22" s="287">
        <v>615</v>
      </c>
      <c r="I22" s="286">
        <f t="shared" si="4"/>
        <v>0</v>
      </c>
      <c r="J22" s="287">
        <v>0</v>
      </c>
      <c r="K22" s="287">
        <v>0</v>
      </c>
      <c r="L22" s="493" t="s">
        <v>617</v>
      </c>
      <c r="M22" s="493"/>
    </row>
    <row r="23" spans="1:13" customFormat="1" ht="24.75" customHeight="1" x14ac:dyDescent="0.25">
      <c r="A23" s="270">
        <v>4647</v>
      </c>
      <c r="B23" s="68" t="s">
        <v>625</v>
      </c>
      <c r="C23" s="288">
        <f t="shared" si="0"/>
        <v>1141</v>
      </c>
      <c r="D23" s="288">
        <f t="shared" si="1"/>
        <v>161</v>
      </c>
      <c r="E23" s="288">
        <f t="shared" si="2"/>
        <v>980</v>
      </c>
      <c r="F23" s="288">
        <f t="shared" si="3"/>
        <v>1125</v>
      </c>
      <c r="G23" s="289">
        <v>161</v>
      </c>
      <c r="H23" s="289">
        <v>964</v>
      </c>
      <c r="I23" s="288">
        <f t="shared" si="4"/>
        <v>16</v>
      </c>
      <c r="J23" s="289">
        <v>0</v>
      </c>
      <c r="K23" s="289">
        <v>16</v>
      </c>
      <c r="L23" s="494" t="s">
        <v>616</v>
      </c>
      <c r="M23" s="494"/>
    </row>
    <row r="24" spans="1:13" customFormat="1" ht="45.75" customHeight="1" x14ac:dyDescent="0.25">
      <c r="A24" s="271">
        <v>4648</v>
      </c>
      <c r="B24" s="109" t="s">
        <v>626</v>
      </c>
      <c r="C24" s="286">
        <f t="shared" si="0"/>
        <v>2249</v>
      </c>
      <c r="D24" s="286">
        <f t="shared" si="1"/>
        <v>91</v>
      </c>
      <c r="E24" s="286">
        <f t="shared" si="2"/>
        <v>2158</v>
      </c>
      <c r="F24" s="286">
        <f t="shared" si="3"/>
        <v>2222</v>
      </c>
      <c r="G24" s="287">
        <v>91</v>
      </c>
      <c r="H24" s="287">
        <v>2131</v>
      </c>
      <c r="I24" s="286">
        <f t="shared" si="4"/>
        <v>27</v>
      </c>
      <c r="J24" s="287">
        <v>0</v>
      </c>
      <c r="K24" s="287">
        <v>27</v>
      </c>
      <c r="L24" s="493" t="s">
        <v>615</v>
      </c>
      <c r="M24" s="493"/>
    </row>
    <row r="25" spans="1:13" customFormat="1" ht="19.5" customHeight="1" x14ac:dyDescent="0.25">
      <c r="A25" s="270">
        <v>4651</v>
      </c>
      <c r="B25" s="68" t="s">
        <v>627</v>
      </c>
      <c r="C25" s="288">
        <f t="shared" si="0"/>
        <v>101</v>
      </c>
      <c r="D25" s="288">
        <f t="shared" si="1"/>
        <v>0</v>
      </c>
      <c r="E25" s="288">
        <f t="shared" si="2"/>
        <v>101</v>
      </c>
      <c r="F25" s="288">
        <f t="shared" si="3"/>
        <v>100</v>
      </c>
      <c r="G25" s="289">
        <v>0</v>
      </c>
      <c r="H25" s="289">
        <v>100</v>
      </c>
      <c r="I25" s="288">
        <f t="shared" si="4"/>
        <v>1</v>
      </c>
      <c r="J25" s="289">
        <v>0</v>
      </c>
      <c r="K25" s="289">
        <v>1</v>
      </c>
      <c r="L25" s="494" t="s">
        <v>614</v>
      </c>
      <c r="M25" s="494"/>
    </row>
    <row r="26" spans="1:13" customFormat="1" ht="19.5" customHeight="1" x14ac:dyDescent="0.25">
      <c r="A26" s="271">
        <v>4652</v>
      </c>
      <c r="B26" s="109" t="s">
        <v>628</v>
      </c>
      <c r="C26" s="286">
        <f t="shared" si="0"/>
        <v>579</v>
      </c>
      <c r="D26" s="286">
        <f t="shared" si="1"/>
        <v>0</v>
      </c>
      <c r="E26" s="286">
        <f t="shared" si="2"/>
        <v>579</v>
      </c>
      <c r="F26" s="286">
        <f t="shared" si="3"/>
        <v>567</v>
      </c>
      <c r="G26" s="287">
        <v>0</v>
      </c>
      <c r="H26" s="287">
        <v>567</v>
      </c>
      <c r="I26" s="286">
        <f t="shared" si="4"/>
        <v>12</v>
      </c>
      <c r="J26" s="287">
        <v>0</v>
      </c>
      <c r="K26" s="287">
        <v>12</v>
      </c>
      <c r="L26" s="493" t="s">
        <v>613</v>
      </c>
      <c r="M26" s="493"/>
    </row>
    <row r="27" spans="1:13" customFormat="1" ht="19.2" x14ac:dyDescent="0.25">
      <c r="A27" s="270">
        <v>4653</v>
      </c>
      <c r="B27" s="68" t="s">
        <v>629</v>
      </c>
      <c r="C27" s="288">
        <f t="shared" si="0"/>
        <v>282</v>
      </c>
      <c r="D27" s="288">
        <f t="shared" si="1"/>
        <v>4</v>
      </c>
      <c r="E27" s="288">
        <f t="shared" si="2"/>
        <v>278</v>
      </c>
      <c r="F27" s="288">
        <f t="shared" si="3"/>
        <v>272</v>
      </c>
      <c r="G27" s="289">
        <v>4</v>
      </c>
      <c r="H27" s="289">
        <v>268</v>
      </c>
      <c r="I27" s="288">
        <f t="shared" si="4"/>
        <v>10</v>
      </c>
      <c r="J27" s="289">
        <v>0</v>
      </c>
      <c r="K27" s="289">
        <v>10</v>
      </c>
      <c r="L27" s="483" t="s">
        <v>612</v>
      </c>
      <c r="M27" s="484"/>
    </row>
    <row r="28" spans="1:13" customFormat="1" x14ac:dyDescent="0.25">
      <c r="A28" s="271">
        <v>4659</v>
      </c>
      <c r="B28" s="109" t="s">
        <v>630</v>
      </c>
      <c r="C28" s="286">
        <f t="shared" si="0"/>
        <v>4650</v>
      </c>
      <c r="D28" s="286">
        <f t="shared" si="1"/>
        <v>119</v>
      </c>
      <c r="E28" s="286">
        <f t="shared" si="2"/>
        <v>4531</v>
      </c>
      <c r="F28" s="286">
        <f t="shared" si="3"/>
        <v>4583</v>
      </c>
      <c r="G28" s="287">
        <v>119</v>
      </c>
      <c r="H28" s="287">
        <v>4464</v>
      </c>
      <c r="I28" s="286">
        <f t="shared" si="4"/>
        <v>67</v>
      </c>
      <c r="J28" s="287">
        <v>0</v>
      </c>
      <c r="K28" s="287">
        <v>67</v>
      </c>
      <c r="L28" s="493" t="s">
        <v>564</v>
      </c>
      <c r="M28" s="493"/>
    </row>
    <row r="29" spans="1:13" customFormat="1" ht="19.5" customHeight="1" x14ac:dyDescent="0.25">
      <c r="A29" s="270">
        <v>4661</v>
      </c>
      <c r="B29" s="68" t="s">
        <v>631</v>
      </c>
      <c r="C29" s="288">
        <f t="shared" si="0"/>
        <v>395</v>
      </c>
      <c r="D29" s="288">
        <f t="shared" si="1"/>
        <v>13</v>
      </c>
      <c r="E29" s="288">
        <f t="shared" si="2"/>
        <v>382</v>
      </c>
      <c r="F29" s="288">
        <f t="shared" si="3"/>
        <v>391</v>
      </c>
      <c r="G29" s="289">
        <v>13</v>
      </c>
      <c r="H29" s="289">
        <v>378</v>
      </c>
      <c r="I29" s="288">
        <f t="shared" si="4"/>
        <v>4</v>
      </c>
      <c r="J29" s="289">
        <v>0</v>
      </c>
      <c r="K29" s="289">
        <v>4</v>
      </c>
      <c r="L29" s="483" t="s">
        <v>611</v>
      </c>
      <c r="M29" s="484"/>
    </row>
    <row r="30" spans="1:13" customFormat="1" x14ac:dyDescent="0.25">
      <c r="A30" s="271">
        <v>4662</v>
      </c>
      <c r="B30" s="109" t="s">
        <v>555</v>
      </c>
      <c r="C30" s="286">
        <f t="shared" si="0"/>
        <v>57</v>
      </c>
      <c r="D30" s="286">
        <f t="shared" ref="D30:D66" si="5">SUM(J30+G30)</f>
        <v>0</v>
      </c>
      <c r="E30" s="286">
        <f t="shared" si="2"/>
        <v>57</v>
      </c>
      <c r="F30" s="286">
        <f t="shared" si="3"/>
        <v>57</v>
      </c>
      <c r="G30" s="287">
        <v>0</v>
      </c>
      <c r="H30" s="287">
        <v>57</v>
      </c>
      <c r="I30" s="286">
        <f t="shared" si="4"/>
        <v>0</v>
      </c>
      <c r="J30" s="287">
        <v>0</v>
      </c>
      <c r="K30" s="287">
        <v>0</v>
      </c>
      <c r="L30" s="493" t="s">
        <v>565</v>
      </c>
      <c r="M30" s="493"/>
    </row>
    <row r="31" spans="1:13" customFormat="1" ht="19.5" customHeight="1" x14ac:dyDescent="0.25">
      <c r="A31" s="270">
        <v>4663</v>
      </c>
      <c r="B31" s="68" t="s">
        <v>632</v>
      </c>
      <c r="C31" s="288">
        <f t="shared" si="0"/>
        <v>5917</v>
      </c>
      <c r="D31" s="288">
        <f t="shared" si="5"/>
        <v>151</v>
      </c>
      <c r="E31" s="288">
        <f t="shared" si="2"/>
        <v>5766</v>
      </c>
      <c r="F31" s="288">
        <f t="shared" si="3"/>
        <v>5852</v>
      </c>
      <c r="G31" s="289">
        <v>151</v>
      </c>
      <c r="H31" s="289">
        <v>5701</v>
      </c>
      <c r="I31" s="288">
        <f t="shared" si="4"/>
        <v>65</v>
      </c>
      <c r="J31" s="289">
        <v>0</v>
      </c>
      <c r="K31" s="289">
        <v>65</v>
      </c>
      <c r="L31" s="483" t="s">
        <v>610</v>
      </c>
      <c r="M31" s="484"/>
    </row>
    <row r="32" spans="1:13" customFormat="1" x14ac:dyDescent="0.25">
      <c r="A32" s="272">
        <v>4690</v>
      </c>
      <c r="B32" s="264" t="s">
        <v>556</v>
      </c>
      <c r="C32" s="118">
        <f t="shared" si="0"/>
        <v>678</v>
      </c>
      <c r="D32" s="118">
        <f t="shared" si="5"/>
        <v>246</v>
      </c>
      <c r="E32" s="118">
        <f t="shared" si="2"/>
        <v>432</v>
      </c>
      <c r="F32" s="118">
        <f t="shared" si="3"/>
        <v>674</v>
      </c>
      <c r="G32" s="290">
        <v>246</v>
      </c>
      <c r="H32" s="290">
        <v>428</v>
      </c>
      <c r="I32" s="118">
        <f t="shared" si="4"/>
        <v>4</v>
      </c>
      <c r="J32" s="290">
        <v>0</v>
      </c>
      <c r="K32" s="290">
        <v>4</v>
      </c>
      <c r="L32" s="498" t="s">
        <v>566</v>
      </c>
      <c r="M32" s="498"/>
    </row>
    <row r="33" spans="1:13" customFormat="1" ht="19.2" x14ac:dyDescent="0.25">
      <c r="A33" s="270">
        <v>4691</v>
      </c>
      <c r="B33" s="68" t="s">
        <v>633</v>
      </c>
      <c r="C33" s="288">
        <f t="shared" si="0"/>
        <v>1090</v>
      </c>
      <c r="D33" s="288">
        <f t="shared" si="5"/>
        <v>6</v>
      </c>
      <c r="E33" s="288">
        <f t="shared" si="2"/>
        <v>1084</v>
      </c>
      <c r="F33" s="288">
        <f t="shared" si="3"/>
        <v>1089</v>
      </c>
      <c r="G33" s="289">
        <v>6</v>
      </c>
      <c r="H33" s="289">
        <v>1083</v>
      </c>
      <c r="I33" s="288">
        <f t="shared" si="4"/>
        <v>1</v>
      </c>
      <c r="J33" s="289">
        <v>0</v>
      </c>
      <c r="K33" s="289">
        <v>1</v>
      </c>
      <c r="L33" s="483" t="s">
        <v>609</v>
      </c>
      <c r="M33" s="484"/>
    </row>
    <row r="34" spans="1:13" customFormat="1" ht="27" customHeight="1" x14ac:dyDescent="0.25">
      <c r="A34" s="271">
        <v>4692</v>
      </c>
      <c r="B34" s="109" t="s">
        <v>634</v>
      </c>
      <c r="C34" s="286">
        <f t="shared" si="0"/>
        <v>617</v>
      </c>
      <c r="D34" s="286">
        <f t="shared" si="5"/>
        <v>105</v>
      </c>
      <c r="E34" s="286">
        <f t="shared" si="2"/>
        <v>512</v>
      </c>
      <c r="F34" s="286">
        <f t="shared" si="3"/>
        <v>608</v>
      </c>
      <c r="G34" s="287">
        <v>105</v>
      </c>
      <c r="H34" s="287">
        <v>503</v>
      </c>
      <c r="I34" s="286">
        <f t="shared" si="4"/>
        <v>9</v>
      </c>
      <c r="J34" s="287">
        <v>0</v>
      </c>
      <c r="K34" s="287">
        <v>9</v>
      </c>
      <c r="L34" s="493" t="s">
        <v>608</v>
      </c>
      <c r="M34" s="493"/>
    </row>
    <row r="35" spans="1:13" customFormat="1" x14ac:dyDescent="0.25">
      <c r="A35" s="270">
        <v>4712</v>
      </c>
      <c r="B35" s="68" t="s">
        <v>557</v>
      </c>
      <c r="C35" s="288">
        <f t="shared" si="0"/>
        <v>12993</v>
      </c>
      <c r="D35" s="288">
        <f t="shared" si="5"/>
        <v>1630</v>
      </c>
      <c r="E35" s="288">
        <f t="shared" si="2"/>
        <v>11363</v>
      </c>
      <c r="F35" s="288">
        <f t="shared" si="3"/>
        <v>12941</v>
      </c>
      <c r="G35" s="289">
        <v>1624</v>
      </c>
      <c r="H35" s="289">
        <v>11317</v>
      </c>
      <c r="I35" s="288">
        <f t="shared" si="4"/>
        <v>52</v>
      </c>
      <c r="J35" s="289">
        <v>6</v>
      </c>
      <c r="K35" s="289">
        <v>46</v>
      </c>
      <c r="L35" s="483" t="s">
        <v>567</v>
      </c>
      <c r="M35" s="484"/>
    </row>
    <row r="36" spans="1:13" customFormat="1" x14ac:dyDescent="0.25">
      <c r="A36" s="271">
        <v>4714</v>
      </c>
      <c r="B36" s="109" t="s">
        <v>558</v>
      </c>
      <c r="C36" s="286">
        <f t="shared" si="0"/>
        <v>12968</v>
      </c>
      <c r="D36" s="286">
        <f t="shared" si="5"/>
        <v>50</v>
      </c>
      <c r="E36" s="286">
        <f t="shared" si="2"/>
        <v>12918</v>
      </c>
      <c r="F36" s="286">
        <f t="shared" si="3"/>
        <v>12817</v>
      </c>
      <c r="G36" s="287">
        <v>50</v>
      </c>
      <c r="H36" s="287">
        <v>12767</v>
      </c>
      <c r="I36" s="286">
        <f t="shared" si="4"/>
        <v>151</v>
      </c>
      <c r="J36" s="287">
        <v>0</v>
      </c>
      <c r="K36" s="287">
        <v>151</v>
      </c>
      <c r="L36" s="493" t="s">
        <v>568</v>
      </c>
      <c r="M36" s="493"/>
    </row>
    <row r="37" spans="1:13" customFormat="1" ht="24.75" customHeight="1" x14ac:dyDescent="0.25">
      <c r="A37" s="270">
        <v>4719</v>
      </c>
      <c r="B37" s="68" t="s">
        <v>659</v>
      </c>
      <c r="C37" s="288">
        <f t="shared" si="0"/>
        <v>4296</v>
      </c>
      <c r="D37" s="288">
        <f t="shared" si="5"/>
        <v>1084</v>
      </c>
      <c r="E37" s="288">
        <f t="shared" si="2"/>
        <v>3212</v>
      </c>
      <c r="F37" s="288">
        <f t="shared" si="3"/>
        <v>4294</v>
      </c>
      <c r="G37" s="289">
        <v>1084</v>
      </c>
      <c r="H37" s="289">
        <v>3210</v>
      </c>
      <c r="I37" s="288">
        <f t="shared" si="4"/>
        <v>2</v>
      </c>
      <c r="J37" s="289">
        <v>0</v>
      </c>
      <c r="K37" s="289">
        <v>2</v>
      </c>
      <c r="L37" s="483" t="s">
        <v>662</v>
      </c>
      <c r="M37" s="484"/>
    </row>
    <row r="38" spans="1:13" customFormat="1" x14ac:dyDescent="0.25">
      <c r="A38" s="271">
        <v>4720</v>
      </c>
      <c r="B38" s="109" t="s">
        <v>636</v>
      </c>
      <c r="C38" s="286">
        <f t="shared" si="0"/>
        <v>2801</v>
      </c>
      <c r="D38" s="286">
        <f t="shared" si="5"/>
        <v>0</v>
      </c>
      <c r="E38" s="286">
        <f t="shared" si="2"/>
        <v>2801</v>
      </c>
      <c r="F38" s="286">
        <f t="shared" si="3"/>
        <v>2795</v>
      </c>
      <c r="G38" s="287">
        <v>0</v>
      </c>
      <c r="H38" s="287">
        <v>2795</v>
      </c>
      <c r="I38" s="286">
        <f t="shared" si="4"/>
        <v>6</v>
      </c>
      <c r="J38" s="287">
        <v>0</v>
      </c>
      <c r="K38" s="287">
        <v>6</v>
      </c>
      <c r="L38" s="493" t="s">
        <v>606</v>
      </c>
      <c r="M38" s="493"/>
    </row>
    <row r="39" spans="1:13" customFormat="1" ht="14.25" customHeight="1" x14ac:dyDescent="0.25">
      <c r="A39" s="270">
        <v>4722</v>
      </c>
      <c r="B39" s="68" t="s">
        <v>646</v>
      </c>
      <c r="C39" s="288">
        <f t="shared" si="0"/>
        <v>2192</v>
      </c>
      <c r="D39" s="288">
        <f t="shared" si="5"/>
        <v>179</v>
      </c>
      <c r="E39" s="288">
        <f t="shared" si="2"/>
        <v>2013</v>
      </c>
      <c r="F39" s="288">
        <f t="shared" si="3"/>
        <v>2192</v>
      </c>
      <c r="G39" s="289">
        <v>179</v>
      </c>
      <c r="H39" s="289">
        <v>2013</v>
      </c>
      <c r="I39" s="288">
        <f t="shared" si="4"/>
        <v>0</v>
      </c>
      <c r="J39" s="289">
        <v>0</v>
      </c>
      <c r="K39" s="289">
        <v>0</v>
      </c>
      <c r="L39" s="483" t="s">
        <v>605</v>
      </c>
      <c r="M39" s="484"/>
    </row>
    <row r="40" spans="1:13" customFormat="1" x14ac:dyDescent="0.25">
      <c r="A40" s="271">
        <v>4723</v>
      </c>
      <c r="B40" s="109" t="s">
        <v>645</v>
      </c>
      <c r="C40" s="286">
        <f t="shared" si="0"/>
        <v>42</v>
      </c>
      <c r="D40" s="286">
        <f t="shared" si="5"/>
        <v>2</v>
      </c>
      <c r="E40" s="286">
        <f t="shared" si="2"/>
        <v>40</v>
      </c>
      <c r="F40" s="286">
        <f t="shared" si="3"/>
        <v>40</v>
      </c>
      <c r="G40" s="287">
        <v>0</v>
      </c>
      <c r="H40" s="287">
        <v>40</v>
      </c>
      <c r="I40" s="286">
        <f t="shared" si="4"/>
        <v>2</v>
      </c>
      <c r="J40" s="287">
        <v>2</v>
      </c>
      <c r="K40" s="287">
        <v>0</v>
      </c>
      <c r="L40" s="493" t="s">
        <v>604</v>
      </c>
      <c r="M40" s="493"/>
    </row>
    <row r="41" spans="1:13" customFormat="1" x14ac:dyDescent="0.25">
      <c r="A41" s="270">
        <v>4724</v>
      </c>
      <c r="B41" s="68" t="s">
        <v>644</v>
      </c>
      <c r="C41" s="288">
        <f t="shared" si="0"/>
        <v>300</v>
      </c>
      <c r="D41" s="288">
        <f t="shared" si="5"/>
        <v>0</v>
      </c>
      <c r="E41" s="288">
        <f t="shared" si="2"/>
        <v>300</v>
      </c>
      <c r="F41" s="288">
        <f t="shared" si="3"/>
        <v>300</v>
      </c>
      <c r="G41" s="289">
        <v>0</v>
      </c>
      <c r="H41" s="289">
        <v>300</v>
      </c>
      <c r="I41" s="288">
        <f t="shared" si="4"/>
        <v>0</v>
      </c>
      <c r="J41" s="289">
        <v>0</v>
      </c>
      <c r="K41" s="289">
        <v>0</v>
      </c>
      <c r="L41" s="483" t="s">
        <v>603</v>
      </c>
      <c r="M41" s="484"/>
    </row>
    <row r="42" spans="1:13" customFormat="1" ht="14.25" customHeight="1" x14ac:dyDescent="0.25">
      <c r="A42" s="271">
        <v>4725</v>
      </c>
      <c r="B42" s="109" t="s">
        <v>643</v>
      </c>
      <c r="C42" s="286">
        <f t="shared" si="0"/>
        <v>403</v>
      </c>
      <c r="D42" s="286">
        <f t="shared" si="5"/>
        <v>0</v>
      </c>
      <c r="E42" s="286">
        <f t="shared" si="2"/>
        <v>403</v>
      </c>
      <c r="F42" s="286">
        <f t="shared" si="3"/>
        <v>403</v>
      </c>
      <c r="G42" s="287">
        <v>0</v>
      </c>
      <c r="H42" s="287">
        <v>403</v>
      </c>
      <c r="I42" s="286">
        <f t="shared" si="4"/>
        <v>0</v>
      </c>
      <c r="J42" s="287">
        <v>0</v>
      </c>
      <c r="K42" s="287">
        <v>0</v>
      </c>
      <c r="L42" s="493" t="s">
        <v>602</v>
      </c>
      <c r="M42" s="493"/>
    </row>
    <row r="43" spans="1:13" customFormat="1" x14ac:dyDescent="0.25">
      <c r="A43" s="270">
        <v>4726</v>
      </c>
      <c r="B43" s="68" t="s">
        <v>559</v>
      </c>
      <c r="C43" s="288">
        <f t="shared" si="0"/>
        <v>1268</v>
      </c>
      <c r="D43" s="288">
        <f t="shared" si="5"/>
        <v>357</v>
      </c>
      <c r="E43" s="288">
        <f t="shared" si="2"/>
        <v>911</v>
      </c>
      <c r="F43" s="288">
        <f t="shared" si="3"/>
        <v>1230</v>
      </c>
      <c r="G43" s="289">
        <v>329</v>
      </c>
      <c r="H43" s="289">
        <v>901</v>
      </c>
      <c r="I43" s="288">
        <f t="shared" si="4"/>
        <v>38</v>
      </c>
      <c r="J43" s="289">
        <v>28</v>
      </c>
      <c r="K43" s="289">
        <v>10</v>
      </c>
      <c r="L43" s="483" t="s">
        <v>569</v>
      </c>
      <c r="M43" s="484"/>
    </row>
    <row r="44" spans="1:13" customFormat="1" x14ac:dyDescent="0.25">
      <c r="A44" s="271">
        <v>4727</v>
      </c>
      <c r="B44" s="109" t="s">
        <v>642</v>
      </c>
      <c r="C44" s="286">
        <f t="shared" si="0"/>
        <v>194</v>
      </c>
      <c r="D44" s="286">
        <f t="shared" si="5"/>
        <v>0</v>
      </c>
      <c r="E44" s="286">
        <f t="shared" si="2"/>
        <v>194</v>
      </c>
      <c r="F44" s="286">
        <f t="shared" si="3"/>
        <v>193</v>
      </c>
      <c r="G44" s="287">
        <v>0</v>
      </c>
      <c r="H44" s="287">
        <v>193</v>
      </c>
      <c r="I44" s="286">
        <f t="shared" si="4"/>
        <v>1</v>
      </c>
      <c r="J44" s="287">
        <v>0</v>
      </c>
      <c r="K44" s="287">
        <v>1</v>
      </c>
      <c r="L44" s="493" t="s">
        <v>601</v>
      </c>
      <c r="M44" s="493"/>
    </row>
    <row r="45" spans="1:13" customFormat="1" ht="14.25" customHeight="1" x14ac:dyDescent="0.25">
      <c r="A45" s="270">
        <v>4728</v>
      </c>
      <c r="B45" s="68" t="s">
        <v>647</v>
      </c>
      <c r="C45" s="288">
        <f t="shared" si="0"/>
        <v>304</v>
      </c>
      <c r="D45" s="288">
        <f t="shared" si="5"/>
        <v>0</v>
      </c>
      <c r="E45" s="288">
        <f t="shared" si="2"/>
        <v>304</v>
      </c>
      <c r="F45" s="288">
        <f t="shared" si="3"/>
        <v>304</v>
      </c>
      <c r="G45" s="289">
        <v>0</v>
      </c>
      <c r="H45" s="289">
        <v>304</v>
      </c>
      <c r="I45" s="288">
        <f t="shared" si="4"/>
        <v>0</v>
      </c>
      <c r="J45" s="289">
        <v>0</v>
      </c>
      <c r="K45" s="289">
        <v>0</v>
      </c>
      <c r="L45" s="483" t="s">
        <v>600</v>
      </c>
      <c r="M45" s="484"/>
    </row>
    <row r="46" spans="1:13" customFormat="1" ht="27" customHeight="1" x14ac:dyDescent="0.25">
      <c r="A46" s="271">
        <v>4729</v>
      </c>
      <c r="B46" s="109" t="s">
        <v>656</v>
      </c>
      <c r="C46" s="286">
        <f t="shared" si="0"/>
        <v>291</v>
      </c>
      <c r="D46" s="286">
        <f t="shared" si="5"/>
        <v>32</v>
      </c>
      <c r="E46" s="286">
        <f t="shared" si="2"/>
        <v>259</v>
      </c>
      <c r="F46" s="286">
        <f t="shared" si="3"/>
        <v>291</v>
      </c>
      <c r="G46" s="287">
        <v>32</v>
      </c>
      <c r="H46" s="287">
        <v>259</v>
      </c>
      <c r="I46" s="286">
        <f t="shared" si="4"/>
        <v>0</v>
      </c>
      <c r="J46" s="287">
        <v>0</v>
      </c>
      <c r="K46" s="287">
        <v>0</v>
      </c>
      <c r="L46" s="493" t="s">
        <v>658</v>
      </c>
      <c r="M46" s="493"/>
    </row>
    <row r="47" spans="1:13" customFormat="1" x14ac:dyDescent="0.25">
      <c r="A47" s="270">
        <v>4730</v>
      </c>
      <c r="B47" s="68" t="s">
        <v>641</v>
      </c>
      <c r="C47" s="288">
        <f t="shared" si="0"/>
        <v>5496</v>
      </c>
      <c r="D47" s="288">
        <f t="shared" si="5"/>
        <v>53</v>
      </c>
      <c r="E47" s="288">
        <f t="shared" si="2"/>
        <v>5443</v>
      </c>
      <c r="F47" s="288">
        <f t="shared" si="3"/>
        <v>5274</v>
      </c>
      <c r="G47" s="289">
        <v>23</v>
      </c>
      <c r="H47" s="289">
        <v>5251</v>
      </c>
      <c r="I47" s="288">
        <f t="shared" si="4"/>
        <v>222</v>
      </c>
      <c r="J47" s="289">
        <v>30</v>
      </c>
      <c r="K47" s="289">
        <v>192</v>
      </c>
      <c r="L47" s="483" t="s">
        <v>599</v>
      </c>
      <c r="M47" s="484"/>
    </row>
    <row r="48" spans="1:13" customFormat="1" ht="26.25" customHeight="1" x14ac:dyDescent="0.25">
      <c r="A48" s="271">
        <v>4741</v>
      </c>
      <c r="B48" s="109" t="s">
        <v>648</v>
      </c>
      <c r="C48" s="286">
        <f t="shared" si="0"/>
        <v>4012</v>
      </c>
      <c r="D48" s="286">
        <f t="shared" si="5"/>
        <v>118</v>
      </c>
      <c r="E48" s="286">
        <f t="shared" si="2"/>
        <v>3894</v>
      </c>
      <c r="F48" s="286">
        <f t="shared" si="3"/>
        <v>3941</v>
      </c>
      <c r="G48" s="287">
        <v>118</v>
      </c>
      <c r="H48" s="287">
        <v>3823</v>
      </c>
      <c r="I48" s="286">
        <f t="shared" si="4"/>
        <v>71</v>
      </c>
      <c r="J48" s="287">
        <v>0</v>
      </c>
      <c r="K48" s="287">
        <v>71</v>
      </c>
      <c r="L48" s="493" t="s">
        <v>598</v>
      </c>
      <c r="M48" s="493"/>
    </row>
    <row r="49" spans="1:13" customFormat="1" ht="26.25" customHeight="1" x14ac:dyDescent="0.25">
      <c r="A49" s="270">
        <v>4742</v>
      </c>
      <c r="B49" s="68" t="s">
        <v>781</v>
      </c>
      <c r="C49" s="288">
        <f t="shared" ref="C49" si="6">SUM(I49+F49)</f>
        <v>10</v>
      </c>
      <c r="D49" s="288">
        <f t="shared" ref="D49" si="7">SUM(J49+G49)</f>
        <v>0</v>
      </c>
      <c r="E49" s="288">
        <f t="shared" ref="E49" si="8">SUM(K49+H49)</f>
        <v>10</v>
      </c>
      <c r="F49" s="288">
        <f t="shared" ref="F49" si="9">SUM(G49:H49)</f>
        <v>10</v>
      </c>
      <c r="G49" s="289">
        <v>0</v>
      </c>
      <c r="H49" s="289">
        <v>10</v>
      </c>
      <c r="I49" s="288">
        <f t="shared" ref="I49" si="10">SUM(J49:K49)</f>
        <v>0</v>
      </c>
      <c r="J49" s="289">
        <v>0</v>
      </c>
      <c r="K49" s="289">
        <v>0</v>
      </c>
      <c r="L49" s="483" t="s">
        <v>787</v>
      </c>
      <c r="M49" s="484"/>
    </row>
    <row r="50" spans="1:13" ht="19.2" customHeight="1" x14ac:dyDescent="0.25">
      <c r="A50" s="271">
        <v>4751</v>
      </c>
      <c r="B50" s="109" t="s">
        <v>640</v>
      </c>
      <c r="C50" s="286">
        <f t="shared" si="0"/>
        <v>10713</v>
      </c>
      <c r="D50" s="286">
        <f t="shared" si="5"/>
        <v>1282</v>
      </c>
      <c r="E50" s="286">
        <f t="shared" si="2"/>
        <v>9431</v>
      </c>
      <c r="F50" s="286">
        <f t="shared" si="3"/>
        <v>10321</v>
      </c>
      <c r="G50" s="287">
        <v>1282</v>
      </c>
      <c r="H50" s="287">
        <v>9039</v>
      </c>
      <c r="I50" s="286">
        <f t="shared" si="4"/>
        <v>392</v>
      </c>
      <c r="J50" s="287">
        <v>0</v>
      </c>
      <c r="K50" s="287">
        <v>392</v>
      </c>
      <c r="L50" s="493" t="s">
        <v>597</v>
      </c>
      <c r="M50" s="493"/>
    </row>
    <row r="51" spans="1:13" ht="26.25" customHeight="1" x14ac:dyDescent="0.25">
      <c r="A51" s="270">
        <v>4752</v>
      </c>
      <c r="B51" s="68" t="s">
        <v>639</v>
      </c>
      <c r="C51" s="288">
        <f t="shared" si="0"/>
        <v>22824</v>
      </c>
      <c r="D51" s="288">
        <f t="shared" si="5"/>
        <v>528</v>
      </c>
      <c r="E51" s="288">
        <f t="shared" si="2"/>
        <v>22296</v>
      </c>
      <c r="F51" s="288">
        <f t="shared" si="3"/>
        <v>22667</v>
      </c>
      <c r="G51" s="289">
        <v>524</v>
      </c>
      <c r="H51" s="289">
        <v>22143</v>
      </c>
      <c r="I51" s="288">
        <f t="shared" si="4"/>
        <v>157</v>
      </c>
      <c r="J51" s="289">
        <v>4</v>
      </c>
      <c r="K51" s="289">
        <v>153</v>
      </c>
      <c r="L51" s="483" t="s">
        <v>596</v>
      </c>
      <c r="M51" s="484"/>
    </row>
    <row r="52" spans="1:13" ht="19.2" customHeight="1" x14ac:dyDescent="0.25">
      <c r="A52" s="271">
        <v>4753</v>
      </c>
      <c r="B52" s="109" t="s">
        <v>638</v>
      </c>
      <c r="C52" s="286">
        <f t="shared" si="0"/>
        <v>932</v>
      </c>
      <c r="D52" s="286">
        <f t="shared" si="5"/>
        <v>79</v>
      </c>
      <c r="E52" s="286">
        <f t="shared" si="2"/>
        <v>853</v>
      </c>
      <c r="F52" s="286">
        <f t="shared" si="3"/>
        <v>915</v>
      </c>
      <c r="G52" s="287">
        <v>79</v>
      </c>
      <c r="H52" s="287">
        <v>836</v>
      </c>
      <c r="I52" s="286">
        <f t="shared" si="4"/>
        <v>17</v>
      </c>
      <c r="J52" s="287">
        <v>0</v>
      </c>
      <c r="K52" s="287">
        <v>17</v>
      </c>
      <c r="L52" s="493" t="s">
        <v>595</v>
      </c>
      <c r="M52" s="493"/>
    </row>
    <row r="53" spans="1:13" ht="19.5" customHeight="1" x14ac:dyDescent="0.25">
      <c r="A53" s="270">
        <v>4754</v>
      </c>
      <c r="B53" s="68" t="s">
        <v>560</v>
      </c>
      <c r="C53" s="288">
        <f t="shared" si="0"/>
        <v>4897</v>
      </c>
      <c r="D53" s="288">
        <f t="shared" si="5"/>
        <v>382</v>
      </c>
      <c r="E53" s="288">
        <f t="shared" si="2"/>
        <v>4515</v>
      </c>
      <c r="F53" s="288">
        <f t="shared" si="3"/>
        <v>4889</v>
      </c>
      <c r="G53" s="289">
        <v>382</v>
      </c>
      <c r="H53" s="289">
        <v>4507</v>
      </c>
      <c r="I53" s="288">
        <f t="shared" si="4"/>
        <v>8</v>
      </c>
      <c r="J53" s="289">
        <v>0</v>
      </c>
      <c r="K53" s="289">
        <v>8</v>
      </c>
      <c r="L53" s="483" t="s">
        <v>570</v>
      </c>
      <c r="M53" s="484"/>
    </row>
    <row r="54" spans="1:13" ht="21.6" customHeight="1" x14ac:dyDescent="0.25">
      <c r="A54" s="272">
        <v>4755</v>
      </c>
      <c r="B54" s="264" t="s">
        <v>655</v>
      </c>
      <c r="C54" s="118">
        <f t="shared" si="0"/>
        <v>9412</v>
      </c>
      <c r="D54" s="118">
        <f t="shared" si="5"/>
        <v>310</v>
      </c>
      <c r="E54" s="118">
        <f t="shared" si="2"/>
        <v>9102</v>
      </c>
      <c r="F54" s="118">
        <f t="shared" si="3"/>
        <v>9310</v>
      </c>
      <c r="G54" s="290">
        <v>310</v>
      </c>
      <c r="H54" s="290">
        <v>9000</v>
      </c>
      <c r="I54" s="118">
        <f t="shared" si="4"/>
        <v>102</v>
      </c>
      <c r="J54" s="290">
        <v>0</v>
      </c>
      <c r="K54" s="290">
        <v>102</v>
      </c>
      <c r="L54" s="498" t="s">
        <v>594</v>
      </c>
      <c r="M54" s="498"/>
    </row>
    <row r="55" spans="1:13" ht="27" customHeight="1" x14ac:dyDescent="0.25">
      <c r="A55" s="270">
        <v>4756</v>
      </c>
      <c r="B55" s="68" t="s">
        <v>649</v>
      </c>
      <c r="C55" s="288">
        <f t="shared" si="0"/>
        <v>499</v>
      </c>
      <c r="D55" s="288">
        <f t="shared" si="5"/>
        <v>3</v>
      </c>
      <c r="E55" s="288">
        <f t="shared" si="2"/>
        <v>496</v>
      </c>
      <c r="F55" s="288">
        <f t="shared" si="3"/>
        <v>499</v>
      </c>
      <c r="G55" s="289">
        <v>3</v>
      </c>
      <c r="H55" s="289">
        <v>496</v>
      </c>
      <c r="I55" s="288">
        <f t="shared" si="4"/>
        <v>0</v>
      </c>
      <c r="J55" s="289">
        <v>0</v>
      </c>
      <c r="K55" s="289">
        <v>0</v>
      </c>
      <c r="L55" s="483" t="s">
        <v>593</v>
      </c>
      <c r="M55" s="484"/>
    </row>
    <row r="56" spans="1:13" ht="27" customHeight="1" x14ac:dyDescent="0.25">
      <c r="A56" s="271">
        <v>4761</v>
      </c>
      <c r="B56" s="109" t="s">
        <v>650</v>
      </c>
      <c r="C56" s="286">
        <f t="shared" si="0"/>
        <v>1681</v>
      </c>
      <c r="D56" s="286">
        <f t="shared" si="5"/>
        <v>31</v>
      </c>
      <c r="E56" s="286">
        <f t="shared" si="2"/>
        <v>1650</v>
      </c>
      <c r="F56" s="286">
        <f t="shared" si="3"/>
        <v>1674</v>
      </c>
      <c r="G56" s="287">
        <v>31</v>
      </c>
      <c r="H56" s="287">
        <v>1643</v>
      </c>
      <c r="I56" s="286">
        <f t="shared" si="4"/>
        <v>7</v>
      </c>
      <c r="J56" s="287">
        <v>0</v>
      </c>
      <c r="K56" s="287">
        <v>7</v>
      </c>
      <c r="L56" s="493" t="s">
        <v>592</v>
      </c>
      <c r="M56" s="493"/>
    </row>
    <row r="57" spans="1:13" ht="19.5" customHeight="1" x14ac:dyDescent="0.25">
      <c r="A57" s="270">
        <v>4762</v>
      </c>
      <c r="B57" s="68" t="s">
        <v>651</v>
      </c>
      <c r="C57" s="288">
        <f t="shared" si="0"/>
        <v>76</v>
      </c>
      <c r="D57" s="288"/>
      <c r="E57" s="288">
        <f t="shared" si="2"/>
        <v>76</v>
      </c>
      <c r="F57" s="288">
        <f t="shared" si="3"/>
        <v>76</v>
      </c>
      <c r="G57" s="289">
        <v>0</v>
      </c>
      <c r="H57" s="289">
        <v>76</v>
      </c>
      <c r="I57" s="288"/>
      <c r="J57" s="289">
        <v>0</v>
      </c>
      <c r="K57" s="289">
        <v>0</v>
      </c>
      <c r="L57" s="483" t="s">
        <v>591</v>
      </c>
      <c r="M57" s="484"/>
    </row>
    <row r="58" spans="1:13" ht="28.8" x14ac:dyDescent="0.25">
      <c r="A58" s="271">
        <v>4763</v>
      </c>
      <c r="B58" s="109" t="s">
        <v>652</v>
      </c>
      <c r="C58" s="286">
        <f t="shared" si="0"/>
        <v>1001</v>
      </c>
      <c r="D58" s="286">
        <f t="shared" si="5"/>
        <v>107</v>
      </c>
      <c r="E58" s="286">
        <f t="shared" si="2"/>
        <v>894</v>
      </c>
      <c r="F58" s="286">
        <f t="shared" si="3"/>
        <v>992</v>
      </c>
      <c r="G58" s="287">
        <v>107</v>
      </c>
      <c r="H58" s="287">
        <v>885</v>
      </c>
      <c r="I58" s="286">
        <f t="shared" si="4"/>
        <v>9</v>
      </c>
      <c r="J58" s="287">
        <v>0</v>
      </c>
      <c r="K58" s="287">
        <v>9</v>
      </c>
      <c r="L58" s="493" t="s">
        <v>590</v>
      </c>
      <c r="M58" s="493"/>
    </row>
    <row r="59" spans="1:13" ht="27" customHeight="1" x14ac:dyDescent="0.25">
      <c r="A59" s="270">
        <v>4764</v>
      </c>
      <c r="B59" s="68" t="s">
        <v>637</v>
      </c>
      <c r="C59" s="288">
        <f t="shared" si="0"/>
        <v>420</v>
      </c>
      <c r="D59" s="288">
        <f t="shared" si="5"/>
        <v>44</v>
      </c>
      <c r="E59" s="288">
        <f t="shared" si="2"/>
        <v>376</v>
      </c>
      <c r="F59" s="288">
        <f t="shared" si="3"/>
        <v>416</v>
      </c>
      <c r="G59" s="289">
        <v>44</v>
      </c>
      <c r="H59" s="289">
        <v>372</v>
      </c>
      <c r="I59" s="288">
        <f t="shared" si="4"/>
        <v>4</v>
      </c>
      <c r="J59" s="289">
        <v>0</v>
      </c>
      <c r="K59" s="289">
        <v>4</v>
      </c>
      <c r="L59" s="483" t="s">
        <v>589</v>
      </c>
      <c r="M59" s="484"/>
    </row>
    <row r="60" spans="1:13" ht="19.5" customHeight="1" x14ac:dyDescent="0.25">
      <c r="A60" s="271">
        <v>4771</v>
      </c>
      <c r="B60" s="109" t="s">
        <v>653</v>
      </c>
      <c r="C60" s="286">
        <f t="shared" si="0"/>
        <v>3842</v>
      </c>
      <c r="D60" s="286">
        <f t="shared" si="5"/>
        <v>736</v>
      </c>
      <c r="E60" s="286">
        <f t="shared" si="2"/>
        <v>3106</v>
      </c>
      <c r="F60" s="286">
        <f t="shared" si="3"/>
        <v>3824</v>
      </c>
      <c r="G60" s="287">
        <v>735</v>
      </c>
      <c r="H60" s="287">
        <v>3089</v>
      </c>
      <c r="I60" s="286">
        <f t="shared" si="4"/>
        <v>18</v>
      </c>
      <c r="J60" s="287">
        <v>1</v>
      </c>
      <c r="K60" s="287">
        <v>17</v>
      </c>
      <c r="L60" s="493" t="s">
        <v>588</v>
      </c>
      <c r="M60" s="493"/>
    </row>
    <row r="61" spans="1:13" ht="26.25" customHeight="1" x14ac:dyDescent="0.25">
      <c r="A61" s="270">
        <v>4772</v>
      </c>
      <c r="B61" s="68" t="s">
        <v>654</v>
      </c>
      <c r="C61" s="288">
        <f t="shared" si="0"/>
        <v>3098</v>
      </c>
      <c r="D61" s="288">
        <f t="shared" si="5"/>
        <v>417</v>
      </c>
      <c r="E61" s="288">
        <f t="shared" si="2"/>
        <v>2681</v>
      </c>
      <c r="F61" s="288">
        <f t="shared" si="3"/>
        <v>3054</v>
      </c>
      <c r="G61" s="289">
        <v>416</v>
      </c>
      <c r="H61" s="289">
        <v>2638</v>
      </c>
      <c r="I61" s="288">
        <f t="shared" si="4"/>
        <v>44</v>
      </c>
      <c r="J61" s="289">
        <v>1</v>
      </c>
      <c r="K61" s="289">
        <v>43</v>
      </c>
      <c r="L61" s="483" t="s">
        <v>587</v>
      </c>
      <c r="M61" s="484"/>
    </row>
    <row r="62" spans="1:13" ht="19.5" customHeight="1" x14ac:dyDescent="0.25">
      <c r="A62" s="271">
        <v>4774</v>
      </c>
      <c r="B62" s="109" t="s">
        <v>561</v>
      </c>
      <c r="C62" s="286">
        <f t="shared" si="0"/>
        <v>221</v>
      </c>
      <c r="D62" s="286">
        <f t="shared" si="5"/>
        <v>0</v>
      </c>
      <c r="E62" s="286">
        <f t="shared" si="2"/>
        <v>221</v>
      </c>
      <c r="F62" s="286">
        <f t="shared" si="3"/>
        <v>221</v>
      </c>
      <c r="G62" s="287">
        <v>0</v>
      </c>
      <c r="H62" s="287">
        <v>221</v>
      </c>
      <c r="I62" s="286">
        <f>SUM(J62:K62)</f>
        <v>0</v>
      </c>
      <c r="J62" s="287">
        <v>0</v>
      </c>
      <c r="K62" s="287">
        <v>0</v>
      </c>
      <c r="L62" s="493" t="s">
        <v>571</v>
      </c>
      <c r="M62" s="493"/>
    </row>
    <row r="63" spans="1:13" ht="14.25" customHeight="1" x14ac:dyDescent="0.25">
      <c r="A63" s="270">
        <v>4775</v>
      </c>
      <c r="B63" s="68" t="s">
        <v>583</v>
      </c>
      <c r="C63" s="288">
        <f t="shared" si="0"/>
        <v>3406</v>
      </c>
      <c r="D63" s="288">
        <f t="shared" si="5"/>
        <v>448</v>
      </c>
      <c r="E63" s="288">
        <f t="shared" si="2"/>
        <v>2958</v>
      </c>
      <c r="F63" s="288">
        <f t="shared" si="3"/>
        <v>3352</v>
      </c>
      <c r="G63" s="289">
        <v>448</v>
      </c>
      <c r="H63" s="289">
        <v>2904</v>
      </c>
      <c r="I63" s="288">
        <f t="shared" si="4"/>
        <v>54</v>
      </c>
      <c r="J63" s="289">
        <v>0</v>
      </c>
      <c r="K63" s="289">
        <v>54</v>
      </c>
      <c r="L63" s="483" t="s">
        <v>586</v>
      </c>
      <c r="M63" s="484"/>
    </row>
    <row r="64" spans="1:13" ht="26.25" customHeight="1" x14ac:dyDescent="0.25">
      <c r="A64" s="271">
        <v>4776</v>
      </c>
      <c r="B64" s="109" t="s">
        <v>582</v>
      </c>
      <c r="C64" s="286">
        <f t="shared" si="0"/>
        <v>988</v>
      </c>
      <c r="D64" s="286">
        <f t="shared" si="5"/>
        <v>47</v>
      </c>
      <c r="E64" s="286">
        <f t="shared" si="2"/>
        <v>941</v>
      </c>
      <c r="F64" s="286">
        <f t="shared" si="3"/>
        <v>982</v>
      </c>
      <c r="G64" s="287">
        <v>47</v>
      </c>
      <c r="H64" s="287">
        <v>935</v>
      </c>
      <c r="I64" s="286">
        <f t="shared" si="4"/>
        <v>6</v>
      </c>
      <c r="J64" s="287">
        <v>0</v>
      </c>
      <c r="K64" s="287">
        <v>6</v>
      </c>
      <c r="L64" s="493" t="s">
        <v>585</v>
      </c>
      <c r="M64" s="493"/>
    </row>
    <row r="65" spans="1:17" ht="26.25" customHeight="1" x14ac:dyDescent="0.25">
      <c r="A65" s="270">
        <v>4777</v>
      </c>
      <c r="B65" s="68" t="s">
        <v>581</v>
      </c>
      <c r="C65" s="288">
        <f t="shared" si="0"/>
        <v>236</v>
      </c>
      <c r="D65" s="288">
        <f t="shared" si="5"/>
        <v>19</v>
      </c>
      <c r="E65" s="288">
        <f t="shared" si="2"/>
        <v>217</v>
      </c>
      <c r="F65" s="288">
        <f t="shared" si="3"/>
        <v>234</v>
      </c>
      <c r="G65" s="289">
        <v>19</v>
      </c>
      <c r="H65" s="289">
        <v>215</v>
      </c>
      <c r="I65" s="288">
        <f t="shared" si="4"/>
        <v>2</v>
      </c>
      <c r="J65" s="289">
        <v>0</v>
      </c>
      <c r="K65" s="289">
        <v>2</v>
      </c>
      <c r="L65" s="483" t="s">
        <v>584</v>
      </c>
      <c r="M65" s="484"/>
    </row>
    <row r="66" spans="1:17" ht="29.25" customHeight="1" x14ac:dyDescent="0.25">
      <c r="A66" s="271">
        <v>4779</v>
      </c>
      <c r="B66" s="109" t="s">
        <v>580</v>
      </c>
      <c r="C66" s="286">
        <f t="shared" si="0"/>
        <v>1334</v>
      </c>
      <c r="D66" s="286">
        <f t="shared" si="5"/>
        <v>293</v>
      </c>
      <c r="E66" s="286">
        <f t="shared" si="2"/>
        <v>1041</v>
      </c>
      <c r="F66" s="286">
        <f t="shared" si="3"/>
        <v>1334</v>
      </c>
      <c r="G66" s="287">
        <v>293</v>
      </c>
      <c r="H66" s="287">
        <v>1041</v>
      </c>
      <c r="I66" s="286">
        <f t="shared" si="4"/>
        <v>0</v>
      </c>
      <c r="J66" s="287">
        <v>0</v>
      </c>
      <c r="K66" s="287">
        <v>0</v>
      </c>
      <c r="L66" s="493" t="s">
        <v>657</v>
      </c>
      <c r="M66" s="493"/>
    </row>
    <row r="67" spans="1:17" ht="33.6" customHeight="1" x14ac:dyDescent="0.25">
      <c r="A67" s="514" t="s">
        <v>208</v>
      </c>
      <c r="B67" s="514"/>
      <c r="C67" s="291">
        <f t="shared" ref="C67:K67" si="11">SUM(C13:C66)</f>
        <v>161871</v>
      </c>
      <c r="D67" s="291">
        <f t="shared" si="11"/>
        <v>10259</v>
      </c>
      <c r="E67" s="291">
        <f t="shared" si="11"/>
        <v>151612</v>
      </c>
      <c r="F67" s="291">
        <f t="shared" si="11"/>
        <v>160085</v>
      </c>
      <c r="G67" s="291">
        <f t="shared" si="11"/>
        <v>10175</v>
      </c>
      <c r="H67" s="291">
        <f t="shared" si="11"/>
        <v>149910</v>
      </c>
      <c r="I67" s="291">
        <f t="shared" si="11"/>
        <v>1786</v>
      </c>
      <c r="J67" s="291">
        <f t="shared" si="11"/>
        <v>84</v>
      </c>
      <c r="K67" s="291">
        <f t="shared" si="11"/>
        <v>1702</v>
      </c>
      <c r="L67" s="513" t="s">
        <v>205</v>
      </c>
      <c r="M67" s="513"/>
      <c r="N67" s="408"/>
      <c r="O67" s="408"/>
      <c r="P67" s="408"/>
      <c r="Q67" s="408"/>
    </row>
  </sheetData>
  <mergeCells count="74">
    <mergeCell ref="A7:M7"/>
    <mergeCell ref="A67:B67"/>
    <mergeCell ref="L67:M67"/>
    <mergeCell ref="L57:M57"/>
    <mergeCell ref="L62:M62"/>
    <mergeCell ref="L63:M63"/>
    <mergeCell ref="L64:M64"/>
    <mergeCell ref="L65:M65"/>
    <mergeCell ref="L66:M66"/>
    <mergeCell ref="L56:M56"/>
    <mergeCell ref="L58:M58"/>
    <mergeCell ref="L59:M59"/>
    <mergeCell ref="L60:M60"/>
    <mergeCell ref="L61:M61"/>
    <mergeCell ref="L51:M51"/>
    <mergeCell ref="L52:M52"/>
    <mergeCell ref="L53:M53"/>
    <mergeCell ref="L54:M54"/>
    <mergeCell ref="L55:M55"/>
    <mergeCell ref="A5:M5"/>
    <mergeCell ref="L18:M18"/>
    <mergeCell ref="L19:M19"/>
    <mergeCell ref="L13:M13"/>
    <mergeCell ref="L14:M14"/>
    <mergeCell ref="L15:M15"/>
    <mergeCell ref="L16:M16"/>
    <mergeCell ref="L17:M17"/>
    <mergeCell ref="L32:M32"/>
    <mergeCell ref="L33:M33"/>
    <mergeCell ref="L34:M34"/>
    <mergeCell ref="L35:M35"/>
    <mergeCell ref="L26:M26"/>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27:M27"/>
    <mergeCell ref="L28:M28"/>
    <mergeCell ref="L31:M31"/>
    <mergeCell ref="L30:M30"/>
    <mergeCell ref="L20:M20"/>
    <mergeCell ref="L21:M21"/>
    <mergeCell ref="L22:M22"/>
    <mergeCell ref="L23:M23"/>
    <mergeCell ref="L24:M24"/>
    <mergeCell ref="L25:M25"/>
    <mergeCell ref="L29:M29"/>
    <mergeCell ref="L36:M36"/>
    <mergeCell ref="L37:M37"/>
    <mergeCell ref="L50:M50"/>
    <mergeCell ref="L48:M48"/>
    <mergeCell ref="L38:M38"/>
    <mergeCell ref="L39:M39"/>
    <mergeCell ref="L40:M40"/>
    <mergeCell ref="L41:M41"/>
    <mergeCell ref="L46:M46"/>
    <mergeCell ref="L47:M47"/>
    <mergeCell ref="L44:M44"/>
    <mergeCell ref="L45:M45"/>
    <mergeCell ref="L42:M42"/>
    <mergeCell ref="L43:M43"/>
    <mergeCell ref="L49:M49"/>
  </mergeCells>
  <phoneticPr fontId="18" type="noConversion"/>
  <printOptions horizontalCentered="1"/>
  <pageMargins left="0" right="0" top="0.19685039370078741" bottom="0" header="0" footer="0"/>
  <pageSetup paperSize="9" scale="85" orientation="landscape" r:id="rId1"/>
  <headerFooter alignWithMargins="0"/>
  <rowBreaks count="2" manualBreakCount="2">
    <brk id="32" max="12" man="1"/>
    <brk id="54" max="12"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9"/>
  <sheetViews>
    <sheetView view="pageBreakPreview" topLeftCell="A6" zoomScale="130" zoomScaleNormal="100" zoomScaleSheetLayoutView="130" workbookViewId="0">
      <selection activeCell="A5" sqref="D5"/>
    </sheetView>
  </sheetViews>
  <sheetFormatPr defaultColWidth="9.09765625" defaultRowHeight="13.8" x14ac:dyDescent="0.25"/>
  <cols>
    <col min="1" max="1" width="7.59765625" style="166" customWidth="1"/>
    <col min="2" max="2" width="25.3984375" style="92" bestFit="1" customWidth="1"/>
    <col min="3" max="3" width="10.3984375" style="92" customWidth="1"/>
    <col min="4" max="4" width="10.09765625" style="92" customWidth="1"/>
    <col min="5" max="5" width="11.5" style="92" customWidth="1"/>
    <col min="6" max="8" width="8.69921875" style="92" customWidth="1"/>
    <col min="9" max="9" width="25.59765625" style="92" customWidth="1"/>
    <col min="10" max="10" width="7.59765625" style="92" customWidth="1"/>
    <col min="11" max="16384" width="9.09765625" style="92"/>
  </cols>
  <sheetData>
    <row r="1" spans="1:13" s="164" customFormat="1" ht="65.25" customHeight="1" x14ac:dyDescent="0.25">
      <c r="A1" s="570"/>
      <c r="B1" s="570"/>
      <c r="C1" s="570"/>
      <c r="D1" s="570"/>
      <c r="E1" s="570"/>
      <c r="F1" s="570"/>
      <c r="G1" s="570"/>
      <c r="H1" s="570"/>
      <c r="I1" s="570"/>
      <c r="J1" s="570"/>
      <c r="K1" s="167"/>
      <c r="L1" s="167"/>
      <c r="M1" s="167"/>
    </row>
    <row r="2" spans="1:13" ht="17.399999999999999" customHeight="1" x14ac:dyDescent="0.25">
      <c r="A2" s="571" t="s">
        <v>285</v>
      </c>
      <c r="B2" s="571"/>
      <c r="C2" s="571"/>
      <c r="D2" s="571"/>
      <c r="E2" s="571"/>
      <c r="F2" s="571"/>
      <c r="G2" s="571"/>
      <c r="H2" s="571"/>
      <c r="I2" s="571"/>
      <c r="J2" s="571"/>
    </row>
    <row r="3" spans="1:13" ht="16.5" customHeight="1" x14ac:dyDescent="0.25">
      <c r="A3" s="571" t="s">
        <v>102</v>
      </c>
      <c r="B3" s="571"/>
      <c r="C3" s="571"/>
      <c r="D3" s="571"/>
      <c r="E3" s="571"/>
      <c r="F3" s="571"/>
      <c r="G3" s="571"/>
      <c r="H3" s="571"/>
      <c r="I3" s="571"/>
      <c r="J3" s="571"/>
    </row>
    <row r="4" spans="1:13" ht="16.5" customHeight="1" x14ac:dyDescent="0.25">
      <c r="A4" s="571" t="s">
        <v>674</v>
      </c>
      <c r="B4" s="571"/>
      <c r="C4" s="571"/>
      <c r="D4" s="571"/>
      <c r="E4" s="571"/>
      <c r="F4" s="571"/>
      <c r="G4" s="571"/>
      <c r="H4" s="571"/>
      <c r="I4" s="571"/>
      <c r="J4" s="571"/>
    </row>
    <row r="5" spans="1:13" ht="15.6" customHeight="1" x14ac:dyDescent="0.25">
      <c r="A5" s="559" t="s">
        <v>410</v>
      </c>
      <c r="B5" s="559"/>
      <c r="C5" s="559"/>
      <c r="D5" s="559"/>
      <c r="E5" s="559"/>
      <c r="F5" s="559"/>
      <c r="G5" s="559"/>
      <c r="H5" s="559"/>
      <c r="I5" s="559"/>
      <c r="J5" s="559"/>
    </row>
    <row r="6" spans="1:13" ht="15.6" customHeight="1" x14ac:dyDescent="0.25">
      <c r="A6" s="559" t="s">
        <v>263</v>
      </c>
      <c r="B6" s="559"/>
      <c r="C6" s="559"/>
      <c r="D6" s="559"/>
      <c r="E6" s="559"/>
      <c r="F6" s="559"/>
      <c r="G6" s="559"/>
      <c r="H6" s="559"/>
      <c r="I6" s="559"/>
      <c r="J6" s="559"/>
    </row>
    <row r="7" spans="1:13" ht="15.6" customHeight="1" x14ac:dyDescent="0.25">
      <c r="A7" s="559" t="s">
        <v>675</v>
      </c>
      <c r="B7" s="559"/>
      <c r="C7" s="559"/>
      <c r="D7" s="559"/>
      <c r="E7" s="559"/>
      <c r="F7" s="559"/>
      <c r="G7" s="559"/>
      <c r="H7" s="559"/>
      <c r="I7" s="559"/>
      <c r="J7" s="559"/>
    </row>
    <row r="8" spans="1:13" ht="15.6" customHeight="1" x14ac:dyDescent="0.25">
      <c r="A8" s="643" t="s">
        <v>710</v>
      </c>
      <c r="B8" s="643"/>
      <c r="C8" s="651">
        <v>2015</v>
      </c>
      <c r="D8" s="651"/>
      <c r="E8" s="651"/>
      <c r="F8" s="651"/>
      <c r="G8" s="651"/>
      <c r="H8" s="651"/>
      <c r="I8" s="652" t="s">
        <v>286</v>
      </c>
      <c r="J8" s="652"/>
    </row>
    <row r="9" spans="1:13" s="165" customFormat="1" ht="15.75" customHeight="1" x14ac:dyDescent="0.25">
      <c r="A9" s="648" t="s">
        <v>471</v>
      </c>
      <c r="B9" s="637" t="s">
        <v>211</v>
      </c>
      <c r="C9" s="602" t="s">
        <v>227</v>
      </c>
      <c r="D9" s="603"/>
      <c r="E9" s="604"/>
      <c r="F9" s="602" t="s">
        <v>228</v>
      </c>
      <c r="G9" s="603"/>
      <c r="H9" s="604"/>
      <c r="I9" s="500" t="s">
        <v>216</v>
      </c>
      <c r="J9" s="502"/>
    </row>
    <row r="10" spans="1:13" s="165" customFormat="1" ht="29.25" customHeight="1" x14ac:dyDescent="0.25">
      <c r="A10" s="649"/>
      <c r="B10" s="638"/>
      <c r="C10" s="640" t="s">
        <v>532</v>
      </c>
      <c r="D10" s="641"/>
      <c r="E10" s="642"/>
      <c r="F10" s="640" t="s">
        <v>229</v>
      </c>
      <c r="G10" s="641"/>
      <c r="H10" s="642"/>
      <c r="I10" s="644"/>
      <c r="J10" s="645"/>
    </row>
    <row r="11" spans="1:13" s="165" customFormat="1" ht="16.5" customHeight="1" x14ac:dyDescent="0.25">
      <c r="A11" s="649"/>
      <c r="B11" s="638"/>
      <c r="C11" s="204" t="s">
        <v>205</v>
      </c>
      <c r="D11" s="204" t="s">
        <v>116</v>
      </c>
      <c r="E11" s="204" t="s">
        <v>202</v>
      </c>
      <c r="F11" s="204" t="s">
        <v>205</v>
      </c>
      <c r="G11" s="204" t="s">
        <v>116</v>
      </c>
      <c r="H11" s="204" t="s">
        <v>202</v>
      </c>
      <c r="I11" s="644"/>
      <c r="J11" s="645"/>
    </row>
    <row r="12" spans="1:13" s="165" customFormat="1" ht="19.5" customHeight="1" x14ac:dyDescent="0.25">
      <c r="A12" s="650"/>
      <c r="B12" s="639"/>
      <c r="C12" s="205" t="s">
        <v>208</v>
      </c>
      <c r="D12" s="205" t="s">
        <v>226</v>
      </c>
      <c r="E12" s="205" t="s">
        <v>531</v>
      </c>
      <c r="F12" s="205" t="s">
        <v>208</v>
      </c>
      <c r="G12" s="205" t="s">
        <v>226</v>
      </c>
      <c r="H12" s="205" t="s">
        <v>531</v>
      </c>
      <c r="I12" s="646"/>
      <c r="J12" s="647"/>
    </row>
    <row r="13" spans="1:13" s="165" customFormat="1" ht="57" customHeight="1" thickBot="1" x14ac:dyDescent="0.3">
      <c r="A13" s="57">
        <v>45</v>
      </c>
      <c r="B13" s="63" t="s">
        <v>547</v>
      </c>
      <c r="C13" s="244">
        <f>SUM(D13:E13)</f>
        <v>1306233</v>
      </c>
      <c r="D13" s="65">
        <v>1267917</v>
      </c>
      <c r="E13" s="65">
        <v>38316</v>
      </c>
      <c r="F13" s="244">
        <f>SUM(G13:H13)</f>
        <v>17334</v>
      </c>
      <c r="G13" s="65">
        <f>SUM('5'!G13+'19'!G13)</f>
        <v>17219</v>
      </c>
      <c r="H13" s="65">
        <f>SUM('5'!H13+'19'!H13)</f>
        <v>115</v>
      </c>
      <c r="I13" s="479" t="s">
        <v>552</v>
      </c>
      <c r="J13" s="479"/>
    </row>
    <row r="14" spans="1:13" s="165" customFormat="1" ht="57" customHeight="1" thickBot="1" x14ac:dyDescent="0.3">
      <c r="A14" s="59">
        <v>46</v>
      </c>
      <c r="B14" s="64" t="s">
        <v>548</v>
      </c>
      <c r="C14" s="242">
        <f>SUM(D14:E14)</f>
        <v>2984577</v>
      </c>
      <c r="D14" s="66">
        <f>SUM('5'!D14+'19'!D14)</f>
        <v>2950338</v>
      </c>
      <c r="E14" s="66">
        <f>SUM('5'!E14+'19'!E14)</f>
        <v>34239</v>
      </c>
      <c r="F14" s="242">
        <f>SUM(G14:H14)</f>
        <v>31387</v>
      </c>
      <c r="G14" s="66">
        <f>SUM('5'!G14+'19'!G14)</f>
        <v>31081</v>
      </c>
      <c r="H14" s="66">
        <f>SUM('5'!H14+'19'!H14)</f>
        <v>306</v>
      </c>
      <c r="I14" s="478" t="s">
        <v>551</v>
      </c>
      <c r="J14" s="478"/>
    </row>
    <row r="15" spans="1:13" s="165" customFormat="1" ht="57" customHeight="1" x14ac:dyDescent="0.25">
      <c r="A15" s="58">
        <v>47</v>
      </c>
      <c r="B15" s="73" t="s">
        <v>549</v>
      </c>
      <c r="C15" s="243">
        <f>SUM(D15:E15)</f>
        <v>5722455</v>
      </c>
      <c r="D15" s="74">
        <f>SUM('5'!D15+'19'!D15)</f>
        <v>5531244</v>
      </c>
      <c r="E15" s="74">
        <v>191211</v>
      </c>
      <c r="F15" s="243">
        <f>SUM(G15:H15)</f>
        <v>113150</v>
      </c>
      <c r="G15" s="74">
        <f>SUM('5'!G15+'19'!G15)</f>
        <v>111785</v>
      </c>
      <c r="H15" s="74">
        <f>SUM('5'!H15+'19'!H15)</f>
        <v>1365</v>
      </c>
      <c r="I15" s="480" t="s">
        <v>550</v>
      </c>
      <c r="J15" s="480"/>
    </row>
    <row r="16" spans="1:13" s="165" customFormat="1" ht="32.25" customHeight="1" x14ac:dyDescent="0.25">
      <c r="A16" s="476" t="s">
        <v>208</v>
      </c>
      <c r="B16" s="476"/>
      <c r="C16" s="93">
        <f t="shared" ref="C16:H16" si="0">SUM(C13:C15)</f>
        <v>10013265</v>
      </c>
      <c r="D16" s="93">
        <f t="shared" si="0"/>
        <v>9749499</v>
      </c>
      <c r="E16" s="93">
        <f t="shared" si="0"/>
        <v>263766</v>
      </c>
      <c r="F16" s="93">
        <f t="shared" si="0"/>
        <v>161871</v>
      </c>
      <c r="G16" s="93">
        <f t="shared" si="0"/>
        <v>160085</v>
      </c>
      <c r="H16" s="93">
        <f t="shared" si="0"/>
        <v>1786</v>
      </c>
      <c r="I16" s="477" t="s">
        <v>205</v>
      </c>
      <c r="J16" s="477"/>
    </row>
    <row r="17" spans="1:10" x14ac:dyDescent="0.25">
      <c r="A17" s="176" t="s">
        <v>411</v>
      </c>
      <c r="B17" s="177"/>
      <c r="C17" s="49"/>
      <c r="D17" s="49"/>
      <c r="E17" s="49"/>
      <c r="F17" s="49"/>
      <c r="G17" s="49"/>
      <c r="H17" s="49"/>
      <c r="I17" s="177"/>
      <c r="J17" s="178" t="s">
        <v>412</v>
      </c>
    </row>
    <row r="18" spans="1:10" x14ac:dyDescent="0.25">
      <c r="B18" s="177"/>
      <c r="C18" s="49"/>
      <c r="D18" s="49"/>
      <c r="E18" s="49"/>
      <c r="F18" s="49"/>
      <c r="G18" s="49"/>
      <c r="H18" s="49"/>
      <c r="I18" s="177"/>
    </row>
    <row r="19" spans="1:10" x14ac:dyDescent="0.25">
      <c r="D19" s="177"/>
      <c r="E19" s="177"/>
    </row>
  </sheetData>
  <mergeCells count="22">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 ref="A7:J7"/>
    <mergeCell ref="A16:B16"/>
    <mergeCell ref="I13:J13"/>
    <mergeCell ref="I14:J14"/>
    <mergeCell ref="I15:J15"/>
    <mergeCell ref="I16:J16"/>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6"/>
  <sheetViews>
    <sheetView view="pageBreakPreview" zoomScale="110" zoomScaleNormal="100" zoomScaleSheetLayoutView="110" workbookViewId="0">
      <selection activeCell="A5" sqref="D5"/>
    </sheetView>
  </sheetViews>
  <sheetFormatPr defaultColWidth="9.09765625" defaultRowHeight="13.8" x14ac:dyDescent="0.25"/>
  <cols>
    <col min="1" max="1" width="5.69921875" style="16" customWidth="1"/>
    <col min="2" max="2" width="40.69921875" style="7" customWidth="1"/>
    <col min="3" max="8" width="8.69921875" style="7" customWidth="1"/>
    <col min="9" max="9" width="40.69921875" style="7" customWidth="1"/>
    <col min="10" max="10" width="5.69921875" style="7" customWidth="1"/>
    <col min="11" max="16384" width="9.09765625" style="7"/>
  </cols>
  <sheetData>
    <row r="1" spans="1:13" s="3" customFormat="1" ht="63.75" customHeight="1" x14ac:dyDescent="0.3">
      <c r="A1" s="653" t="s">
        <v>285</v>
      </c>
      <c r="B1" s="653"/>
      <c r="C1" s="653"/>
      <c r="D1" s="653"/>
      <c r="E1" s="653"/>
      <c r="F1" s="653"/>
      <c r="G1" s="653"/>
      <c r="H1" s="653"/>
      <c r="I1" s="653"/>
      <c r="J1" s="653"/>
      <c r="K1" s="6"/>
      <c r="L1" s="6"/>
      <c r="M1" s="6"/>
    </row>
    <row r="2" spans="1:13" ht="17.399999999999999" customHeight="1" x14ac:dyDescent="0.25">
      <c r="A2" s="467" t="s">
        <v>102</v>
      </c>
      <c r="B2" s="467"/>
      <c r="C2" s="467"/>
      <c r="D2" s="467"/>
      <c r="E2" s="467"/>
      <c r="F2" s="467"/>
      <c r="G2" s="467"/>
      <c r="H2" s="467"/>
      <c r="I2" s="467"/>
      <c r="J2" s="467"/>
    </row>
    <row r="3" spans="1:13" ht="17.399999999999999" customHeight="1" x14ac:dyDescent="0.25">
      <c r="A3" s="467" t="s">
        <v>676</v>
      </c>
      <c r="B3" s="467"/>
      <c r="C3" s="467"/>
      <c r="D3" s="467"/>
      <c r="E3" s="467"/>
      <c r="F3" s="467"/>
      <c r="G3" s="467"/>
      <c r="H3" s="467"/>
      <c r="I3" s="467"/>
      <c r="J3" s="467"/>
    </row>
    <row r="4" spans="1:13" ht="16.5" customHeight="1" x14ac:dyDescent="0.25">
      <c r="A4" s="473" t="s">
        <v>410</v>
      </c>
      <c r="B4" s="473"/>
      <c r="C4" s="473"/>
      <c r="D4" s="473"/>
      <c r="E4" s="473"/>
      <c r="F4" s="473"/>
      <c r="G4" s="473"/>
      <c r="H4" s="473"/>
      <c r="I4" s="473"/>
      <c r="J4" s="473"/>
    </row>
    <row r="5" spans="1:13" ht="15.6" customHeight="1" x14ac:dyDescent="0.25">
      <c r="A5" s="473" t="s">
        <v>263</v>
      </c>
      <c r="B5" s="473"/>
      <c r="C5" s="473"/>
      <c r="D5" s="473"/>
      <c r="E5" s="473"/>
      <c r="F5" s="473"/>
      <c r="G5" s="473"/>
      <c r="H5" s="473"/>
      <c r="I5" s="473"/>
      <c r="J5" s="473"/>
    </row>
    <row r="6" spans="1:13" ht="15.6" customHeight="1" x14ac:dyDescent="0.25">
      <c r="A6" s="473" t="s">
        <v>677</v>
      </c>
      <c r="B6" s="473"/>
      <c r="C6" s="473"/>
      <c r="D6" s="473"/>
      <c r="E6" s="473"/>
      <c r="F6" s="473"/>
      <c r="G6" s="473"/>
      <c r="H6" s="473"/>
      <c r="I6" s="473"/>
      <c r="J6" s="473"/>
    </row>
    <row r="7" spans="1:13" ht="15.6" customHeight="1" x14ac:dyDescent="0.25">
      <c r="A7" s="475" t="s">
        <v>711</v>
      </c>
      <c r="B7" s="475"/>
      <c r="C7" s="473">
        <v>2015</v>
      </c>
      <c r="D7" s="473"/>
      <c r="E7" s="473"/>
      <c r="F7" s="473"/>
      <c r="G7" s="473"/>
      <c r="H7" s="473"/>
      <c r="I7" s="462" t="s">
        <v>414</v>
      </c>
      <c r="J7" s="462"/>
    </row>
    <row r="8" spans="1:13" ht="15.6" customHeight="1" x14ac:dyDescent="0.25">
      <c r="A8" s="464" t="s">
        <v>444</v>
      </c>
      <c r="B8" s="464" t="s">
        <v>211</v>
      </c>
      <c r="C8" s="599" t="s">
        <v>227</v>
      </c>
      <c r="D8" s="599"/>
      <c r="E8" s="599"/>
      <c r="F8" s="599" t="s">
        <v>228</v>
      </c>
      <c r="G8" s="599"/>
      <c r="H8" s="599"/>
      <c r="I8" s="459" t="s">
        <v>216</v>
      </c>
      <c r="J8" s="459"/>
    </row>
    <row r="9" spans="1:13" customFormat="1" ht="15.75" customHeight="1" x14ac:dyDescent="0.25">
      <c r="A9" s="465"/>
      <c r="B9" s="465"/>
      <c r="C9" s="589" t="s">
        <v>532</v>
      </c>
      <c r="D9" s="589"/>
      <c r="E9" s="589"/>
      <c r="F9" s="589" t="s">
        <v>229</v>
      </c>
      <c r="G9" s="589"/>
      <c r="H9" s="589"/>
      <c r="I9" s="471"/>
      <c r="J9" s="471"/>
    </row>
    <row r="10" spans="1:13" customFormat="1" ht="21" customHeight="1" x14ac:dyDescent="0.25">
      <c r="A10" s="465"/>
      <c r="B10" s="465"/>
      <c r="C10" s="204" t="s">
        <v>205</v>
      </c>
      <c r="D10" s="204" t="s">
        <v>116</v>
      </c>
      <c r="E10" s="204" t="s">
        <v>202</v>
      </c>
      <c r="F10" s="204" t="s">
        <v>205</v>
      </c>
      <c r="G10" s="204" t="s">
        <v>116</v>
      </c>
      <c r="H10" s="204" t="s">
        <v>202</v>
      </c>
      <c r="I10" s="471"/>
      <c r="J10" s="471"/>
    </row>
    <row r="11" spans="1:13" customFormat="1" ht="16.5" customHeight="1" x14ac:dyDescent="0.25">
      <c r="A11" s="466"/>
      <c r="B11" s="466"/>
      <c r="C11" s="205" t="s">
        <v>208</v>
      </c>
      <c r="D11" s="205" t="s">
        <v>226</v>
      </c>
      <c r="E11" s="205" t="s">
        <v>531</v>
      </c>
      <c r="F11" s="205" t="s">
        <v>208</v>
      </c>
      <c r="G11" s="205" t="s">
        <v>226</v>
      </c>
      <c r="H11" s="205" t="s">
        <v>531</v>
      </c>
      <c r="I11" s="472"/>
      <c r="J11" s="472"/>
    </row>
    <row r="12" spans="1:13" customFormat="1" ht="30" customHeight="1" x14ac:dyDescent="0.25">
      <c r="A12" s="273">
        <v>4511</v>
      </c>
      <c r="B12" s="267" t="s">
        <v>573</v>
      </c>
      <c r="C12" s="284">
        <f>E12+D12</f>
        <v>986323</v>
      </c>
      <c r="D12" s="409">
        <v>968981</v>
      </c>
      <c r="E12" s="409">
        <v>17342</v>
      </c>
      <c r="F12" s="284">
        <f>H12+G12</f>
        <v>10941</v>
      </c>
      <c r="G12" s="409">
        <v>10897</v>
      </c>
      <c r="H12" s="409">
        <v>44</v>
      </c>
      <c r="I12" s="499" t="s">
        <v>572</v>
      </c>
      <c r="J12" s="499"/>
    </row>
    <row r="13" spans="1:13" customFormat="1" ht="30" customHeight="1" x14ac:dyDescent="0.25">
      <c r="A13" s="271">
        <v>4512</v>
      </c>
      <c r="B13" s="109" t="s">
        <v>574</v>
      </c>
      <c r="C13" s="286">
        <f t="shared" ref="C13:C65" si="0">E13+D13</f>
        <v>91606</v>
      </c>
      <c r="D13" s="378">
        <v>87671</v>
      </c>
      <c r="E13" s="378">
        <v>3935</v>
      </c>
      <c r="F13" s="286">
        <f t="shared" ref="F13:F65" si="1">H13+G13</f>
        <v>1526</v>
      </c>
      <c r="G13" s="378">
        <v>1512</v>
      </c>
      <c r="H13" s="378">
        <v>14</v>
      </c>
      <c r="I13" s="493" t="s">
        <v>575</v>
      </c>
      <c r="J13" s="493"/>
    </row>
    <row r="14" spans="1:13" customFormat="1" ht="19.2" x14ac:dyDescent="0.25">
      <c r="A14" s="270">
        <v>4531</v>
      </c>
      <c r="B14" s="68" t="s">
        <v>576</v>
      </c>
      <c r="C14" s="288">
        <f t="shared" si="0"/>
        <v>225259</v>
      </c>
      <c r="D14" s="377">
        <v>208221</v>
      </c>
      <c r="E14" s="377">
        <v>17038</v>
      </c>
      <c r="F14" s="288">
        <f t="shared" si="1"/>
        <v>4757</v>
      </c>
      <c r="G14" s="377">
        <v>4702</v>
      </c>
      <c r="H14" s="377">
        <v>55</v>
      </c>
      <c r="I14" s="494" t="s">
        <v>622</v>
      </c>
      <c r="J14" s="494"/>
    </row>
    <row r="15" spans="1:13" s="45" customFormat="1" x14ac:dyDescent="0.25">
      <c r="A15" s="271">
        <v>4532</v>
      </c>
      <c r="B15" s="109" t="s">
        <v>577</v>
      </c>
      <c r="C15" s="286">
        <f t="shared" si="0"/>
        <v>2138</v>
      </c>
      <c r="D15" s="378">
        <v>2138</v>
      </c>
      <c r="E15" s="378">
        <v>0</v>
      </c>
      <c r="F15" s="286">
        <f t="shared" si="1"/>
        <v>80</v>
      </c>
      <c r="G15" s="378">
        <v>78</v>
      </c>
      <c r="H15" s="378">
        <v>2</v>
      </c>
      <c r="I15" s="493" t="s">
        <v>621</v>
      </c>
      <c r="J15" s="493"/>
    </row>
    <row r="16" spans="1:13" s="45" customFormat="1" ht="19.2" x14ac:dyDescent="0.25">
      <c r="A16" s="270">
        <v>4539</v>
      </c>
      <c r="B16" s="68" t="s">
        <v>578</v>
      </c>
      <c r="C16" s="288">
        <f t="shared" si="0"/>
        <v>907</v>
      </c>
      <c r="D16" s="377">
        <v>907</v>
      </c>
      <c r="E16" s="377">
        <v>0</v>
      </c>
      <c r="F16" s="288">
        <f t="shared" si="1"/>
        <v>30</v>
      </c>
      <c r="G16" s="377">
        <v>30</v>
      </c>
      <c r="H16" s="377">
        <v>0</v>
      </c>
      <c r="I16" s="494" t="s">
        <v>620</v>
      </c>
      <c r="J16" s="494"/>
    </row>
    <row r="17" spans="1:10" s="45" customFormat="1" x14ac:dyDescent="0.25">
      <c r="A17" s="271">
        <v>4610</v>
      </c>
      <c r="B17" s="109" t="s">
        <v>553</v>
      </c>
      <c r="C17" s="286">
        <f t="shared" si="0"/>
        <v>33568</v>
      </c>
      <c r="D17" s="378">
        <v>32209</v>
      </c>
      <c r="E17" s="378">
        <v>1359</v>
      </c>
      <c r="F17" s="286">
        <f t="shared" si="1"/>
        <v>691</v>
      </c>
      <c r="G17" s="378">
        <v>674</v>
      </c>
      <c r="H17" s="378">
        <v>17</v>
      </c>
      <c r="I17" s="493" t="s">
        <v>562</v>
      </c>
      <c r="J17" s="493"/>
    </row>
    <row r="18" spans="1:10" s="45" customFormat="1" x14ac:dyDescent="0.25">
      <c r="A18" s="270">
        <v>4620</v>
      </c>
      <c r="B18" s="68" t="s">
        <v>579</v>
      </c>
      <c r="C18" s="288">
        <f t="shared" si="0"/>
        <v>104241</v>
      </c>
      <c r="D18" s="377">
        <v>95146</v>
      </c>
      <c r="E18" s="377">
        <v>9095</v>
      </c>
      <c r="F18" s="288">
        <f t="shared" si="1"/>
        <v>2263</v>
      </c>
      <c r="G18" s="377">
        <v>2210</v>
      </c>
      <c r="H18" s="377">
        <v>53</v>
      </c>
      <c r="I18" s="494" t="s">
        <v>619</v>
      </c>
      <c r="J18" s="494"/>
    </row>
    <row r="19" spans="1:10" s="45" customFormat="1" x14ac:dyDescent="0.25">
      <c r="A19" s="271">
        <v>4631</v>
      </c>
      <c r="B19" s="109" t="s">
        <v>554</v>
      </c>
      <c r="C19" s="286">
        <f t="shared" si="0"/>
        <v>15320</v>
      </c>
      <c r="D19" s="378">
        <v>15320</v>
      </c>
      <c r="E19" s="378">
        <v>0</v>
      </c>
      <c r="F19" s="286">
        <f t="shared" si="1"/>
        <v>377</v>
      </c>
      <c r="G19" s="378">
        <v>376</v>
      </c>
      <c r="H19" s="378">
        <v>1</v>
      </c>
      <c r="I19" s="493" t="s">
        <v>563</v>
      </c>
      <c r="J19" s="493"/>
    </row>
    <row r="20" spans="1:10" s="45" customFormat="1" x14ac:dyDescent="0.25">
      <c r="A20" s="270">
        <v>4632</v>
      </c>
      <c r="B20" s="68" t="s">
        <v>623</v>
      </c>
      <c r="C20" s="288">
        <f t="shared" si="0"/>
        <v>357427</v>
      </c>
      <c r="D20" s="377">
        <v>353806</v>
      </c>
      <c r="E20" s="377">
        <v>3621</v>
      </c>
      <c r="F20" s="288">
        <f t="shared" si="1"/>
        <v>9342</v>
      </c>
      <c r="G20" s="377">
        <v>9323</v>
      </c>
      <c r="H20" s="377">
        <v>19</v>
      </c>
      <c r="I20" s="494" t="s">
        <v>618</v>
      </c>
      <c r="J20" s="494"/>
    </row>
    <row r="21" spans="1:10" s="45" customFormat="1" ht="19.2" x14ac:dyDescent="0.25">
      <c r="A21" s="271">
        <v>4641</v>
      </c>
      <c r="B21" s="109" t="s">
        <v>624</v>
      </c>
      <c r="C21" s="286">
        <f t="shared" si="0"/>
        <v>61794</v>
      </c>
      <c r="D21" s="378">
        <v>61794</v>
      </c>
      <c r="E21" s="378">
        <v>0</v>
      </c>
      <c r="F21" s="286">
        <f t="shared" si="1"/>
        <v>958</v>
      </c>
      <c r="G21" s="378">
        <v>958</v>
      </c>
      <c r="H21" s="378">
        <v>0</v>
      </c>
      <c r="I21" s="493" t="s">
        <v>617</v>
      </c>
      <c r="J21" s="493"/>
    </row>
    <row r="22" spans="1:10" s="45" customFormat="1" ht="30" customHeight="1" x14ac:dyDescent="0.25">
      <c r="A22" s="270">
        <v>4647</v>
      </c>
      <c r="B22" s="68" t="s">
        <v>625</v>
      </c>
      <c r="C22" s="288">
        <f t="shared" si="0"/>
        <v>102166</v>
      </c>
      <c r="D22" s="377">
        <v>100245</v>
      </c>
      <c r="E22" s="377">
        <v>1921</v>
      </c>
      <c r="F22" s="288">
        <f t="shared" si="1"/>
        <v>1141</v>
      </c>
      <c r="G22" s="377">
        <v>1125</v>
      </c>
      <c r="H22" s="377">
        <v>16</v>
      </c>
      <c r="I22" s="494" t="s">
        <v>616</v>
      </c>
      <c r="J22" s="494"/>
    </row>
    <row r="23" spans="1:10" s="45" customFormat="1" ht="38.4" x14ac:dyDescent="0.25">
      <c r="A23" s="271">
        <v>4648</v>
      </c>
      <c r="B23" s="109" t="s">
        <v>626</v>
      </c>
      <c r="C23" s="286">
        <f t="shared" si="0"/>
        <v>124511</v>
      </c>
      <c r="D23" s="378">
        <v>121846</v>
      </c>
      <c r="E23" s="378">
        <v>2665</v>
      </c>
      <c r="F23" s="286">
        <f t="shared" si="1"/>
        <v>2249</v>
      </c>
      <c r="G23" s="378">
        <v>2222</v>
      </c>
      <c r="H23" s="378">
        <v>27</v>
      </c>
      <c r="I23" s="493" t="s">
        <v>615</v>
      </c>
      <c r="J23" s="493"/>
    </row>
    <row r="24" spans="1:10" s="45" customFormat="1" ht="19.2" x14ac:dyDescent="0.25">
      <c r="A24" s="270">
        <v>4651</v>
      </c>
      <c r="B24" s="68" t="s">
        <v>627</v>
      </c>
      <c r="C24" s="288">
        <f t="shared" si="0"/>
        <v>4618</v>
      </c>
      <c r="D24" s="377">
        <v>4618</v>
      </c>
      <c r="E24" s="377">
        <v>0</v>
      </c>
      <c r="F24" s="288">
        <f t="shared" si="1"/>
        <v>101</v>
      </c>
      <c r="G24" s="377">
        <v>100</v>
      </c>
      <c r="H24" s="377">
        <v>1</v>
      </c>
      <c r="I24" s="494" t="s">
        <v>614</v>
      </c>
      <c r="J24" s="494"/>
    </row>
    <row r="25" spans="1:10" s="45" customFormat="1" ht="19.2" x14ac:dyDescent="0.25">
      <c r="A25" s="271">
        <v>4652</v>
      </c>
      <c r="B25" s="109" t="s">
        <v>628</v>
      </c>
      <c r="C25" s="286">
        <f t="shared" si="0"/>
        <v>22558</v>
      </c>
      <c r="D25" s="378">
        <v>22558</v>
      </c>
      <c r="E25" s="378">
        <v>0</v>
      </c>
      <c r="F25" s="286">
        <f t="shared" si="1"/>
        <v>579</v>
      </c>
      <c r="G25" s="378">
        <v>567</v>
      </c>
      <c r="H25" s="378">
        <v>12</v>
      </c>
      <c r="I25" s="493" t="s">
        <v>613</v>
      </c>
      <c r="J25" s="493"/>
    </row>
    <row r="26" spans="1:10" s="45" customFormat="1" x14ac:dyDescent="0.25">
      <c r="A26" s="270">
        <v>4653</v>
      </c>
      <c r="B26" s="68" t="s">
        <v>629</v>
      </c>
      <c r="C26" s="288">
        <f t="shared" si="0"/>
        <v>13495</v>
      </c>
      <c r="D26" s="377">
        <v>13495</v>
      </c>
      <c r="E26" s="377">
        <v>0</v>
      </c>
      <c r="F26" s="288">
        <f t="shared" si="1"/>
        <v>282</v>
      </c>
      <c r="G26" s="377">
        <v>272</v>
      </c>
      <c r="H26" s="377">
        <v>10</v>
      </c>
      <c r="I26" s="483" t="s">
        <v>612</v>
      </c>
      <c r="J26" s="484"/>
    </row>
    <row r="27" spans="1:10" s="45" customFormat="1" x14ac:dyDescent="0.25">
      <c r="A27" s="271">
        <v>4659</v>
      </c>
      <c r="B27" s="109" t="s">
        <v>630</v>
      </c>
      <c r="C27" s="286">
        <f t="shared" si="0"/>
        <v>1670939</v>
      </c>
      <c r="D27" s="378">
        <v>1664319</v>
      </c>
      <c r="E27" s="378">
        <v>6620</v>
      </c>
      <c r="F27" s="286">
        <f t="shared" si="1"/>
        <v>4650</v>
      </c>
      <c r="G27" s="378">
        <v>4583</v>
      </c>
      <c r="H27" s="378">
        <v>67</v>
      </c>
      <c r="I27" s="493" t="s">
        <v>564</v>
      </c>
      <c r="J27" s="493"/>
    </row>
    <row r="28" spans="1:10" s="45" customFormat="1" x14ac:dyDescent="0.25">
      <c r="A28" s="270">
        <v>4661</v>
      </c>
      <c r="B28" s="68" t="s">
        <v>631</v>
      </c>
      <c r="C28" s="288">
        <f t="shared" si="0"/>
        <v>17221</v>
      </c>
      <c r="D28" s="377">
        <v>16346</v>
      </c>
      <c r="E28" s="377">
        <v>875</v>
      </c>
      <c r="F28" s="288">
        <f t="shared" si="1"/>
        <v>395</v>
      </c>
      <c r="G28" s="377">
        <v>391</v>
      </c>
      <c r="H28" s="377">
        <v>4</v>
      </c>
      <c r="I28" s="483" t="s">
        <v>611</v>
      </c>
      <c r="J28" s="484"/>
    </row>
    <row r="29" spans="1:10" s="45" customFormat="1" x14ac:dyDescent="0.25">
      <c r="A29" s="271">
        <v>4662</v>
      </c>
      <c r="B29" s="109" t="s">
        <v>555</v>
      </c>
      <c r="C29" s="286">
        <f t="shared" si="0"/>
        <v>1161</v>
      </c>
      <c r="D29" s="378">
        <v>1161</v>
      </c>
      <c r="E29" s="378">
        <v>0</v>
      </c>
      <c r="F29" s="286">
        <f t="shared" si="1"/>
        <v>57</v>
      </c>
      <c r="G29" s="378">
        <v>57</v>
      </c>
      <c r="H29" s="378">
        <v>0</v>
      </c>
      <c r="I29" s="493" t="s">
        <v>565</v>
      </c>
      <c r="J29" s="493"/>
    </row>
    <row r="30" spans="1:10" s="45" customFormat="1" ht="19.2" x14ac:dyDescent="0.25">
      <c r="A30" s="270">
        <v>4663</v>
      </c>
      <c r="B30" s="68" t="s">
        <v>632</v>
      </c>
      <c r="C30" s="288">
        <f t="shared" si="0"/>
        <v>292060</v>
      </c>
      <c r="D30" s="377">
        <v>286782</v>
      </c>
      <c r="E30" s="377">
        <v>5278</v>
      </c>
      <c r="F30" s="288">
        <f t="shared" si="1"/>
        <v>5917</v>
      </c>
      <c r="G30" s="377">
        <v>5852</v>
      </c>
      <c r="H30" s="377">
        <v>65</v>
      </c>
      <c r="I30" s="483" t="s">
        <v>610</v>
      </c>
      <c r="J30" s="484"/>
    </row>
    <row r="31" spans="1:10" s="45" customFormat="1" x14ac:dyDescent="0.25">
      <c r="A31" s="272">
        <v>4690</v>
      </c>
      <c r="B31" s="264" t="s">
        <v>556</v>
      </c>
      <c r="C31" s="118">
        <f t="shared" si="0"/>
        <v>45274</v>
      </c>
      <c r="D31" s="387">
        <v>44610</v>
      </c>
      <c r="E31" s="387">
        <v>664</v>
      </c>
      <c r="F31" s="118">
        <f t="shared" si="1"/>
        <v>678</v>
      </c>
      <c r="G31" s="387">
        <v>674</v>
      </c>
      <c r="H31" s="387">
        <v>4</v>
      </c>
      <c r="I31" s="498" t="s">
        <v>566</v>
      </c>
      <c r="J31" s="498"/>
    </row>
    <row r="32" spans="1:10" s="45" customFormat="1" x14ac:dyDescent="0.25">
      <c r="A32" s="270">
        <v>4691</v>
      </c>
      <c r="B32" s="68" t="s">
        <v>633</v>
      </c>
      <c r="C32" s="288">
        <f t="shared" si="0"/>
        <v>78087</v>
      </c>
      <c r="D32" s="377">
        <v>78087</v>
      </c>
      <c r="E32" s="377">
        <v>0</v>
      </c>
      <c r="F32" s="288">
        <f t="shared" si="1"/>
        <v>1090</v>
      </c>
      <c r="G32" s="377">
        <v>1089</v>
      </c>
      <c r="H32" s="377">
        <v>1</v>
      </c>
      <c r="I32" s="483" t="s">
        <v>609</v>
      </c>
      <c r="J32" s="484"/>
    </row>
    <row r="33" spans="1:10" s="45" customFormat="1" ht="19.2" x14ac:dyDescent="0.25">
      <c r="A33" s="271">
        <v>4692</v>
      </c>
      <c r="B33" s="109" t="s">
        <v>634</v>
      </c>
      <c r="C33" s="286">
        <f t="shared" si="0"/>
        <v>40136</v>
      </c>
      <c r="D33" s="378">
        <v>37996</v>
      </c>
      <c r="E33" s="378">
        <v>2140</v>
      </c>
      <c r="F33" s="286">
        <f t="shared" si="1"/>
        <v>617</v>
      </c>
      <c r="G33" s="378">
        <v>608</v>
      </c>
      <c r="H33" s="378">
        <v>9</v>
      </c>
      <c r="I33" s="493" t="s">
        <v>608</v>
      </c>
      <c r="J33" s="493"/>
    </row>
    <row r="34" spans="1:10" s="45" customFormat="1" x14ac:dyDescent="0.25">
      <c r="A34" s="270">
        <v>4712</v>
      </c>
      <c r="B34" s="68" t="s">
        <v>557</v>
      </c>
      <c r="C34" s="288">
        <f t="shared" si="0"/>
        <v>570011</v>
      </c>
      <c r="D34" s="377">
        <v>555747</v>
      </c>
      <c r="E34" s="377">
        <v>14264</v>
      </c>
      <c r="F34" s="288">
        <f t="shared" si="1"/>
        <v>12993</v>
      </c>
      <c r="G34" s="377">
        <v>12941</v>
      </c>
      <c r="H34" s="377">
        <v>52</v>
      </c>
      <c r="I34" s="483" t="s">
        <v>567</v>
      </c>
      <c r="J34" s="484"/>
    </row>
    <row r="35" spans="1:10" s="45" customFormat="1" x14ac:dyDescent="0.25">
      <c r="A35" s="271">
        <v>4714</v>
      </c>
      <c r="B35" s="109" t="s">
        <v>558</v>
      </c>
      <c r="C35" s="286">
        <f t="shared" si="0"/>
        <v>332176</v>
      </c>
      <c r="D35" s="378">
        <v>328581</v>
      </c>
      <c r="E35" s="378">
        <v>3595</v>
      </c>
      <c r="F35" s="286">
        <f t="shared" si="1"/>
        <v>12968</v>
      </c>
      <c r="G35" s="378">
        <v>12817</v>
      </c>
      <c r="H35" s="378">
        <v>151</v>
      </c>
      <c r="I35" s="493" t="s">
        <v>568</v>
      </c>
      <c r="J35" s="493"/>
    </row>
    <row r="36" spans="1:10" s="45" customFormat="1" x14ac:dyDescent="0.25">
      <c r="A36" s="270">
        <v>4719</v>
      </c>
      <c r="B36" s="68" t="s">
        <v>659</v>
      </c>
      <c r="C36" s="288">
        <f t="shared" si="0"/>
        <v>293202</v>
      </c>
      <c r="D36" s="377">
        <v>293024</v>
      </c>
      <c r="E36" s="377">
        <v>178</v>
      </c>
      <c r="F36" s="288">
        <f t="shared" si="1"/>
        <v>4296</v>
      </c>
      <c r="G36" s="377">
        <v>4294</v>
      </c>
      <c r="H36" s="377">
        <v>2</v>
      </c>
      <c r="I36" s="483" t="s">
        <v>662</v>
      </c>
      <c r="J36" s="484"/>
    </row>
    <row r="37" spans="1:10" s="45" customFormat="1" x14ac:dyDescent="0.25">
      <c r="A37" s="271">
        <v>4720</v>
      </c>
      <c r="B37" s="109" t="s">
        <v>636</v>
      </c>
      <c r="C37" s="286">
        <f t="shared" si="0"/>
        <v>82714</v>
      </c>
      <c r="D37" s="378">
        <v>82714</v>
      </c>
      <c r="E37" s="378">
        <v>0</v>
      </c>
      <c r="F37" s="286">
        <f t="shared" si="1"/>
        <v>2801</v>
      </c>
      <c r="G37" s="378">
        <v>2795</v>
      </c>
      <c r="H37" s="378">
        <v>6</v>
      </c>
      <c r="I37" s="493" t="s">
        <v>606</v>
      </c>
      <c r="J37" s="493"/>
    </row>
    <row r="38" spans="1:10" s="45" customFormat="1" x14ac:dyDescent="0.25">
      <c r="A38" s="270">
        <v>4722</v>
      </c>
      <c r="B38" s="68" t="s">
        <v>646</v>
      </c>
      <c r="C38" s="288">
        <f t="shared" si="0"/>
        <v>87198</v>
      </c>
      <c r="D38" s="377">
        <v>87198</v>
      </c>
      <c r="E38" s="377">
        <v>0</v>
      </c>
      <c r="F38" s="288">
        <f t="shared" si="1"/>
        <v>2192</v>
      </c>
      <c r="G38" s="377">
        <v>2192</v>
      </c>
      <c r="H38" s="377">
        <v>0</v>
      </c>
      <c r="I38" s="483" t="s">
        <v>605</v>
      </c>
      <c r="J38" s="484"/>
    </row>
    <row r="39" spans="1:10" customFormat="1" x14ac:dyDescent="0.25">
      <c r="A39" s="271">
        <v>4723</v>
      </c>
      <c r="B39" s="109" t="s">
        <v>645</v>
      </c>
      <c r="C39" s="286">
        <f t="shared" si="0"/>
        <v>1478</v>
      </c>
      <c r="D39" s="378">
        <v>1478</v>
      </c>
      <c r="E39" s="378">
        <v>0</v>
      </c>
      <c r="F39" s="286">
        <f t="shared" si="1"/>
        <v>42</v>
      </c>
      <c r="G39" s="378">
        <v>40</v>
      </c>
      <c r="H39" s="378">
        <v>2</v>
      </c>
      <c r="I39" s="493" t="s">
        <v>604</v>
      </c>
      <c r="J39" s="493"/>
    </row>
    <row r="40" spans="1:10" customFormat="1" x14ac:dyDescent="0.25">
      <c r="A40" s="270">
        <v>4724</v>
      </c>
      <c r="B40" s="68" t="s">
        <v>644</v>
      </c>
      <c r="C40" s="288">
        <f t="shared" si="0"/>
        <v>8822</v>
      </c>
      <c r="D40" s="377">
        <v>8822</v>
      </c>
      <c r="E40" s="377">
        <v>0</v>
      </c>
      <c r="F40" s="288">
        <f t="shared" si="1"/>
        <v>300</v>
      </c>
      <c r="G40" s="377">
        <v>300</v>
      </c>
      <c r="H40" s="377">
        <v>0</v>
      </c>
      <c r="I40" s="483" t="s">
        <v>603</v>
      </c>
      <c r="J40" s="484"/>
    </row>
    <row r="41" spans="1:10" s="45" customFormat="1" x14ac:dyDescent="0.25">
      <c r="A41" s="271">
        <v>4725</v>
      </c>
      <c r="B41" s="109" t="s">
        <v>643</v>
      </c>
      <c r="C41" s="286">
        <f t="shared" si="0"/>
        <v>10436</v>
      </c>
      <c r="D41" s="378">
        <v>10436</v>
      </c>
      <c r="E41" s="378">
        <v>0</v>
      </c>
      <c r="F41" s="286">
        <f t="shared" si="1"/>
        <v>403</v>
      </c>
      <c r="G41" s="378">
        <v>403</v>
      </c>
      <c r="H41" s="378">
        <v>0</v>
      </c>
      <c r="I41" s="493" t="s">
        <v>602</v>
      </c>
      <c r="J41" s="493"/>
    </row>
    <row r="42" spans="1:10" s="45" customFormat="1" x14ac:dyDescent="0.25">
      <c r="A42" s="270">
        <v>4726</v>
      </c>
      <c r="B42" s="68" t="s">
        <v>559</v>
      </c>
      <c r="C42" s="288">
        <f t="shared" si="0"/>
        <v>58143</v>
      </c>
      <c r="D42" s="377">
        <v>57042</v>
      </c>
      <c r="E42" s="377">
        <v>1101</v>
      </c>
      <c r="F42" s="288">
        <f t="shared" si="1"/>
        <v>1268</v>
      </c>
      <c r="G42" s="377">
        <v>1230</v>
      </c>
      <c r="H42" s="377">
        <v>38</v>
      </c>
      <c r="I42" s="483" t="s">
        <v>569</v>
      </c>
      <c r="J42" s="484"/>
    </row>
    <row r="43" spans="1:10" s="45" customFormat="1" x14ac:dyDescent="0.25">
      <c r="A43" s="271">
        <v>4727</v>
      </c>
      <c r="B43" s="109" t="s">
        <v>642</v>
      </c>
      <c r="C43" s="286">
        <f t="shared" si="0"/>
        <v>5575</v>
      </c>
      <c r="D43" s="378">
        <v>5575</v>
      </c>
      <c r="E43" s="378">
        <v>0</v>
      </c>
      <c r="F43" s="286">
        <f t="shared" si="1"/>
        <v>194</v>
      </c>
      <c r="G43" s="378">
        <v>193</v>
      </c>
      <c r="H43" s="378">
        <v>1</v>
      </c>
      <c r="I43" s="493" t="s">
        <v>601</v>
      </c>
      <c r="J43" s="493"/>
    </row>
    <row r="44" spans="1:10" s="45" customFormat="1" x14ac:dyDescent="0.25">
      <c r="A44" s="270">
        <v>4728</v>
      </c>
      <c r="B44" s="68" t="s">
        <v>647</v>
      </c>
      <c r="C44" s="288">
        <f t="shared" si="0"/>
        <v>10053</v>
      </c>
      <c r="D44" s="377">
        <v>10053</v>
      </c>
      <c r="E44" s="377">
        <v>0</v>
      </c>
      <c r="F44" s="288">
        <f t="shared" si="1"/>
        <v>304</v>
      </c>
      <c r="G44" s="377">
        <v>304</v>
      </c>
      <c r="H44" s="377">
        <v>0</v>
      </c>
      <c r="I44" s="483" t="s">
        <v>600</v>
      </c>
      <c r="J44" s="484"/>
    </row>
    <row r="45" spans="1:10" s="45" customFormat="1" x14ac:dyDescent="0.25">
      <c r="A45" s="271">
        <v>4729</v>
      </c>
      <c r="B45" s="109" t="s">
        <v>656</v>
      </c>
      <c r="C45" s="286">
        <f t="shared" si="0"/>
        <v>10773</v>
      </c>
      <c r="D45" s="378">
        <v>10773</v>
      </c>
      <c r="E45" s="378">
        <v>0</v>
      </c>
      <c r="F45" s="286">
        <f t="shared" si="1"/>
        <v>291</v>
      </c>
      <c r="G45" s="378">
        <v>291</v>
      </c>
      <c r="H45" s="378">
        <v>0</v>
      </c>
      <c r="I45" s="493" t="s">
        <v>658</v>
      </c>
      <c r="J45" s="493"/>
    </row>
    <row r="46" spans="1:10" s="45" customFormat="1" x14ac:dyDescent="0.25">
      <c r="A46" s="270">
        <v>4730</v>
      </c>
      <c r="B46" s="68" t="s">
        <v>641</v>
      </c>
      <c r="C46" s="288">
        <f t="shared" si="0"/>
        <v>497600</v>
      </c>
      <c r="D46" s="377">
        <v>415223</v>
      </c>
      <c r="E46" s="377">
        <v>82377</v>
      </c>
      <c r="F46" s="288">
        <f t="shared" si="1"/>
        <v>5496</v>
      </c>
      <c r="G46" s="377">
        <v>5274</v>
      </c>
      <c r="H46" s="377">
        <v>222</v>
      </c>
      <c r="I46" s="483" t="s">
        <v>599</v>
      </c>
      <c r="J46" s="484"/>
    </row>
    <row r="47" spans="1:10" s="45" customFormat="1" ht="30" customHeight="1" x14ac:dyDescent="0.25">
      <c r="A47" s="271">
        <v>4741</v>
      </c>
      <c r="B47" s="109" t="s">
        <v>648</v>
      </c>
      <c r="C47" s="286">
        <f t="shared" si="0"/>
        <v>289535</v>
      </c>
      <c r="D47" s="378">
        <v>286451</v>
      </c>
      <c r="E47" s="378">
        <v>3084</v>
      </c>
      <c r="F47" s="286">
        <f t="shared" si="1"/>
        <v>4012</v>
      </c>
      <c r="G47" s="378">
        <v>3941</v>
      </c>
      <c r="H47" s="378">
        <v>71</v>
      </c>
      <c r="I47" s="493" t="s">
        <v>598</v>
      </c>
      <c r="J47" s="493"/>
    </row>
    <row r="48" spans="1:10" s="14" customFormat="1" ht="30" customHeight="1" x14ac:dyDescent="0.25">
      <c r="A48" s="270">
        <v>4742</v>
      </c>
      <c r="B48" s="68" t="s">
        <v>781</v>
      </c>
      <c r="C48" s="288">
        <f t="shared" ref="C48" si="2">E48+D48</f>
        <v>333</v>
      </c>
      <c r="D48" s="377">
        <v>333</v>
      </c>
      <c r="E48" s="377">
        <v>0</v>
      </c>
      <c r="F48" s="288">
        <f t="shared" ref="F48" si="3">H48+G48</f>
        <v>10</v>
      </c>
      <c r="G48" s="377">
        <v>10</v>
      </c>
      <c r="H48" s="377">
        <v>0</v>
      </c>
      <c r="I48" s="483" t="s">
        <v>787</v>
      </c>
      <c r="J48" s="484"/>
    </row>
    <row r="49" spans="1:13" ht="19.2" customHeight="1" x14ac:dyDescent="0.25">
      <c r="A49" s="271">
        <v>4751</v>
      </c>
      <c r="B49" s="109" t="s">
        <v>640</v>
      </c>
      <c r="C49" s="286">
        <f t="shared" si="0"/>
        <v>601708</v>
      </c>
      <c r="D49" s="378">
        <v>588489</v>
      </c>
      <c r="E49" s="378">
        <v>13219</v>
      </c>
      <c r="F49" s="286">
        <f t="shared" si="1"/>
        <v>10713</v>
      </c>
      <c r="G49" s="378">
        <v>10321</v>
      </c>
      <c r="H49" s="378">
        <v>392</v>
      </c>
      <c r="I49" s="493" t="s">
        <v>597</v>
      </c>
      <c r="J49" s="493"/>
      <c r="K49" s="14"/>
      <c r="L49" s="14"/>
      <c r="M49" s="14"/>
    </row>
    <row r="50" spans="1:13" ht="28.95" customHeight="1" x14ac:dyDescent="0.25">
      <c r="A50" s="270">
        <v>4752</v>
      </c>
      <c r="B50" s="68" t="s">
        <v>639</v>
      </c>
      <c r="C50" s="288">
        <f t="shared" si="0"/>
        <v>1146100</v>
      </c>
      <c r="D50" s="377">
        <v>1123546</v>
      </c>
      <c r="E50" s="377">
        <v>22554</v>
      </c>
      <c r="F50" s="288">
        <f t="shared" si="1"/>
        <v>22824</v>
      </c>
      <c r="G50" s="377">
        <v>22667</v>
      </c>
      <c r="H50" s="377">
        <v>157</v>
      </c>
      <c r="I50" s="483" t="s">
        <v>596</v>
      </c>
      <c r="J50" s="484"/>
    </row>
    <row r="51" spans="1:13" ht="19.2" x14ac:dyDescent="0.25">
      <c r="A51" s="271">
        <v>4753</v>
      </c>
      <c r="B51" s="109" t="s">
        <v>638</v>
      </c>
      <c r="C51" s="286">
        <f t="shared" si="0"/>
        <v>41375</v>
      </c>
      <c r="D51" s="378">
        <v>39395</v>
      </c>
      <c r="E51" s="378">
        <v>1980</v>
      </c>
      <c r="F51" s="286">
        <f t="shared" si="1"/>
        <v>932</v>
      </c>
      <c r="G51" s="378">
        <v>915</v>
      </c>
      <c r="H51" s="378">
        <v>17</v>
      </c>
      <c r="I51" s="493" t="s">
        <v>595</v>
      </c>
      <c r="J51" s="493"/>
    </row>
    <row r="52" spans="1:13" x14ac:dyDescent="0.25">
      <c r="A52" s="270">
        <v>4754</v>
      </c>
      <c r="B52" s="68" t="s">
        <v>560</v>
      </c>
      <c r="C52" s="288">
        <f t="shared" si="0"/>
        <v>268661</v>
      </c>
      <c r="D52" s="377">
        <v>266335</v>
      </c>
      <c r="E52" s="377">
        <v>2326</v>
      </c>
      <c r="F52" s="288">
        <f t="shared" si="1"/>
        <v>4897</v>
      </c>
      <c r="G52" s="377">
        <v>4889</v>
      </c>
      <c r="H52" s="377">
        <v>8</v>
      </c>
      <c r="I52" s="483" t="s">
        <v>570</v>
      </c>
      <c r="J52" s="484"/>
    </row>
    <row r="53" spans="1:13" ht="19.2" x14ac:dyDescent="0.25">
      <c r="A53" s="272">
        <v>4755</v>
      </c>
      <c r="B53" s="264" t="s">
        <v>655</v>
      </c>
      <c r="C53" s="118">
        <f t="shared" si="0"/>
        <v>479504</v>
      </c>
      <c r="D53" s="387">
        <v>453181</v>
      </c>
      <c r="E53" s="387">
        <v>26323</v>
      </c>
      <c r="F53" s="118">
        <f t="shared" si="1"/>
        <v>9412</v>
      </c>
      <c r="G53" s="387">
        <v>9310</v>
      </c>
      <c r="H53" s="387">
        <v>102</v>
      </c>
      <c r="I53" s="498" t="s">
        <v>594</v>
      </c>
      <c r="J53" s="498"/>
    </row>
    <row r="54" spans="1:13" ht="30" customHeight="1" x14ac:dyDescent="0.25">
      <c r="A54" s="270">
        <v>4756</v>
      </c>
      <c r="B54" s="68" t="s">
        <v>649</v>
      </c>
      <c r="C54" s="288">
        <f t="shared" si="0"/>
        <v>12459</v>
      </c>
      <c r="D54" s="377">
        <v>12459</v>
      </c>
      <c r="E54" s="377">
        <v>0</v>
      </c>
      <c r="F54" s="288">
        <f t="shared" si="1"/>
        <v>499</v>
      </c>
      <c r="G54" s="377">
        <v>499</v>
      </c>
      <c r="H54" s="377">
        <v>0</v>
      </c>
      <c r="I54" s="483" t="s">
        <v>593</v>
      </c>
      <c r="J54" s="484"/>
    </row>
    <row r="55" spans="1:13" ht="19.2" customHeight="1" x14ac:dyDescent="0.25">
      <c r="A55" s="271">
        <v>4761</v>
      </c>
      <c r="B55" s="109" t="s">
        <v>650</v>
      </c>
      <c r="C55" s="286">
        <f t="shared" si="0"/>
        <v>67856</v>
      </c>
      <c r="D55" s="378">
        <v>67515</v>
      </c>
      <c r="E55" s="378">
        <v>341</v>
      </c>
      <c r="F55" s="286">
        <f t="shared" si="1"/>
        <v>1681</v>
      </c>
      <c r="G55" s="378">
        <v>1674</v>
      </c>
      <c r="H55" s="378">
        <v>7</v>
      </c>
      <c r="I55" s="493" t="s">
        <v>592</v>
      </c>
      <c r="J55" s="493"/>
    </row>
    <row r="56" spans="1:13" x14ac:dyDescent="0.25">
      <c r="A56" s="270">
        <v>4762</v>
      </c>
      <c r="B56" s="68" t="s">
        <v>651</v>
      </c>
      <c r="C56" s="288">
        <f t="shared" si="0"/>
        <v>1672</v>
      </c>
      <c r="D56" s="377">
        <v>1672</v>
      </c>
      <c r="E56" s="377">
        <v>0</v>
      </c>
      <c r="F56" s="288">
        <f t="shared" si="1"/>
        <v>76</v>
      </c>
      <c r="G56" s="377">
        <v>76</v>
      </c>
      <c r="H56" s="377">
        <v>0</v>
      </c>
      <c r="I56" s="483" t="s">
        <v>591</v>
      </c>
      <c r="J56" s="484"/>
    </row>
    <row r="57" spans="1:13" ht="19.2" customHeight="1" x14ac:dyDescent="0.25">
      <c r="A57" s="271">
        <v>4763</v>
      </c>
      <c r="B57" s="109" t="s">
        <v>652</v>
      </c>
      <c r="C57" s="286">
        <f t="shared" si="0"/>
        <v>57775</v>
      </c>
      <c r="D57" s="378">
        <v>55543</v>
      </c>
      <c r="E57" s="378">
        <v>2232</v>
      </c>
      <c r="F57" s="286">
        <f t="shared" si="1"/>
        <v>1001</v>
      </c>
      <c r="G57" s="378">
        <v>992</v>
      </c>
      <c r="H57" s="378">
        <v>9</v>
      </c>
      <c r="I57" s="493" t="s">
        <v>590</v>
      </c>
      <c r="J57" s="493"/>
    </row>
    <row r="58" spans="1:13" x14ac:dyDescent="0.25">
      <c r="A58" s="270">
        <v>4764</v>
      </c>
      <c r="B58" s="68" t="s">
        <v>637</v>
      </c>
      <c r="C58" s="288">
        <f t="shared" si="0"/>
        <v>22902</v>
      </c>
      <c r="D58" s="377">
        <v>22193</v>
      </c>
      <c r="E58" s="377">
        <v>709</v>
      </c>
      <c r="F58" s="288">
        <f t="shared" si="1"/>
        <v>420</v>
      </c>
      <c r="G58" s="377">
        <v>416</v>
      </c>
      <c r="H58" s="377">
        <v>4</v>
      </c>
      <c r="I58" s="483" t="s">
        <v>589</v>
      </c>
      <c r="J58" s="484"/>
    </row>
    <row r="59" spans="1:13" ht="30" customHeight="1" x14ac:dyDescent="0.25">
      <c r="A59" s="271">
        <v>4771</v>
      </c>
      <c r="B59" s="109" t="s">
        <v>653</v>
      </c>
      <c r="C59" s="286">
        <f t="shared" si="0"/>
        <v>170410</v>
      </c>
      <c r="D59" s="378">
        <v>169645</v>
      </c>
      <c r="E59" s="378">
        <v>765</v>
      </c>
      <c r="F59" s="286">
        <f t="shared" si="1"/>
        <v>3842</v>
      </c>
      <c r="G59" s="378">
        <v>3824</v>
      </c>
      <c r="H59" s="378">
        <v>18</v>
      </c>
      <c r="I59" s="493" t="s">
        <v>588</v>
      </c>
      <c r="J59" s="493"/>
    </row>
    <row r="60" spans="1:13" ht="19.2" customHeight="1" x14ac:dyDescent="0.25">
      <c r="A60" s="270">
        <v>4772</v>
      </c>
      <c r="B60" s="68" t="s">
        <v>654</v>
      </c>
      <c r="C60" s="288">
        <f t="shared" si="0"/>
        <v>197639</v>
      </c>
      <c r="D60" s="377">
        <v>197639</v>
      </c>
      <c r="E60" s="377">
        <v>0</v>
      </c>
      <c r="F60" s="288">
        <f t="shared" si="1"/>
        <v>3098</v>
      </c>
      <c r="G60" s="377">
        <v>3054</v>
      </c>
      <c r="H60" s="377">
        <v>44</v>
      </c>
      <c r="I60" s="483" t="s">
        <v>587</v>
      </c>
      <c r="J60" s="484"/>
    </row>
    <row r="61" spans="1:13" x14ac:dyDescent="0.25">
      <c r="A61" s="271">
        <v>4774</v>
      </c>
      <c r="B61" s="109" t="s">
        <v>561</v>
      </c>
      <c r="C61" s="286">
        <f t="shared" si="0"/>
        <v>5691</v>
      </c>
      <c r="D61" s="378">
        <v>5691</v>
      </c>
      <c r="E61" s="378">
        <v>0</v>
      </c>
      <c r="F61" s="286">
        <f t="shared" si="1"/>
        <v>221</v>
      </c>
      <c r="G61" s="378">
        <v>221</v>
      </c>
      <c r="H61" s="378">
        <v>0</v>
      </c>
      <c r="I61" s="493" t="s">
        <v>571</v>
      </c>
      <c r="J61" s="493"/>
    </row>
    <row r="62" spans="1:13" ht="19.2" customHeight="1" x14ac:dyDescent="0.25">
      <c r="A62" s="270">
        <v>4775</v>
      </c>
      <c r="B62" s="68" t="s">
        <v>583</v>
      </c>
      <c r="C62" s="288">
        <f t="shared" si="0"/>
        <v>222705</v>
      </c>
      <c r="D62" s="377">
        <v>207115</v>
      </c>
      <c r="E62" s="377">
        <v>15590</v>
      </c>
      <c r="F62" s="288">
        <f t="shared" si="1"/>
        <v>3406</v>
      </c>
      <c r="G62" s="377">
        <v>3352</v>
      </c>
      <c r="H62" s="377">
        <v>54</v>
      </c>
      <c r="I62" s="483" t="s">
        <v>586</v>
      </c>
      <c r="J62" s="484"/>
    </row>
    <row r="63" spans="1:13" ht="19.2" x14ac:dyDescent="0.25">
      <c r="A63" s="271">
        <v>4776</v>
      </c>
      <c r="B63" s="109" t="s">
        <v>582</v>
      </c>
      <c r="C63" s="286">
        <f t="shared" si="0"/>
        <v>28668</v>
      </c>
      <c r="D63" s="378">
        <v>28098</v>
      </c>
      <c r="E63" s="378">
        <v>570</v>
      </c>
      <c r="F63" s="286">
        <f t="shared" si="1"/>
        <v>988</v>
      </c>
      <c r="G63" s="378">
        <v>982</v>
      </c>
      <c r="H63" s="378">
        <v>6</v>
      </c>
      <c r="I63" s="493" t="s">
        <v>585</v>
      </c>
      <c r="J63" s="493"/>
    </row>
    <row r="64" spans="1:13" ht="21.75" customHeight="1" x14ac:dyDescent="0.25">
      <c r="A64" s="270">
        <v>4777</v>
      </c>
      <c r="B64" s="68" t="s">
        <v>581</v>
      </c>
      <c r="C64" s="288">
        <f t="shared" si="0"/>
        <v>16204</v>
      </c>
      <c r="D64" s="377">
        <v>16204</v>
      </c>
      <c r="E64" s="377">
        <v>0</v>
      </c>
      <c r="F64" s="288">
        <f t="shared" si="1"/>
        <v>236</v>
      </c>
      <c r="G64" s="377">
        <v>234</v>
      </c>
      <c r="H64" s="377">
        <v>2</v>
      </c>
      <c r="I64" s="483" t="s">
        <v>584</v>
      </c>
      <c r="J64" s="484"/>
    </row>
    <row r="65" spans="1:10" ht="32.25" customHeight="1" x14ac:dyDescent="0.25">
      <c r="A65" s="271">
        <v>4779</v>
      </c>
      <c r="B65" s="109" t="s">
        <v>580</v>
      </c>
      <c r="C65" s="286">
        <f t="shared" si="0"/>
        <v>123073</v>
      </c>
      <c r="D65" s="378">
        <v>123073</v>
      </c>
      <c r="E65" s="378">
        <v>0</v>
      </c>
      <c r="F65" s="286">
        <f t="shared" si="1"/>
        <v>1334</v>
      </c>
      <c r="G65" s="378">
        <v>1334</v>
      </c>
      <c r="H65" s="378">
        <v>0</v>
      </c>
      <c r="I65" s="493" t="s">
        <v>657</v>
      </c>
      <c r="J65" s="493"/>
    </row>
    <row r="66" spans="1:10" ht="31.2" customHeight="1" x14ac:dyDescent="0.25">
      <c r="A66" s="514" t="s">
        <v>208</v>
      </c>
      <c r="B66" s="514"/>
      <c r="C66" s="291">
        <f t="shared" ref="C66:H66" si="4">SUM(C12:C65)</f>
        <v>10013260</v>
      </c>
      <c r="D66" s="291">
        <f t="shared" si="4"/>
        <v>9749499</v>
      </c>
      <c r="E66" s="291">
        <f t="shared" si="4"/>
        <v>263761</v>
      </c>
      <c r="F66" s="291">
        <f t="shared" si="4"/>
        <v>161871</v>
      </c>
      <c r="G66" s="291">
        <f t="shared" si="4"/>
        <v>160085</v>
      </c>
      <c r="H66" s="291">
        <f t="shared" si="4"/>
        <v>1786</v>
      </c>
      <c r="I66" s="513" t="s">
        <v>205</v>
      </c>
      <c r="J66" s="513"/>
    </row>
  </sheetData>
  <mergeCells count="72">
    <mergeCell ref="A66:B66"/>
    <mergeCell ref="I50:J50"/>
    <mergeCell ref="I51:J51"/>
    <mergeCell ref="I52:J52"/>
    <mergeCell ref="I53:J53"/>
    <mergeCell ref="I54:J54"/>
    <mergeCell ref="I55:J55"/>
    <mergeCell ref="I56:J56"/>
    <mergeCell ref="I57:J57"/>
    <mergeCell ref="I58:J58"/>
    <mergeCell ref="I59:J59"/>
    <mergeCell ref="I60:J60"/>
    <mergeCell ref="I63:J63"/>
    <mergeCell ref="I64:J64"/>
    <mergeCell ref="C8:E8"/>
    <mergeCell ref="F8:H8"/>
    <mergeCell ref="I8:J11"/>
    <mergeCell ref="I65:J65"/>
    <mergeCell ref="I66:J66"/>
    <mergeCell ref="I31:J31"/>
    <mergeCell ref="I19:J19"/>
    <mergeCell ref="I20:J20"/>
    <mergeCell ref="A1:J1"/>
    <mergeCell ref="A2:J2"/>
    <mergeCell ref="A4:J4"/>
    <mergeCell ref="A5:J5"/>
    <mergeCell ref="C9:E9"/>
    <mergeCell ref="F9:H9"/>
    <mergeCell ref="A7:B7"/>
    <mergeCell ref="A3:J3"/>
    <mergeCell ref="A6:J6"/>
    <mergeCell ref="C7:H7"/>
    <mergeCell ref="I7:J7"/>
    <mergeCell ref="A8:A11"/>
    <mergeCell ref="B8:B11"/>
    <mergeCell ref="I18:J18"/>
    <mergeCell ref="I21:J21"/>
    <mergeCell ref="I25:J25"/>
    <mergeCell ref="I26:J26"/>
    <mergeCell ref="I27:J27"/>
    <mergeCell ref="I16:J16"/>
    <mergeCell ref="I17:J17"/>
    <mergeCell ref="I61:J61"/>
    <mergeCell ref="I62:J62"/>
    <mergeCell ref="I37:J37"/>
    <mergeCell ref="I32:J32"/>
    <mergeCell ref="I33:J33"/>
    <mergeCell ref="I34:J34"/>
    <mergeCell ref="I36:J36"/>
    <mergeCell ref="I48:J48"/>
    <mergeCell ref="I49:J49"/>
    <mergeCell ref="I45:J45"/>
    <mergeCell ref="I22:J22"/>
    <mergeCell ref="I23:J23"/>
    <mergeCell ref="I24:J24"/>
    <mergeCell ref="I35:J35"/>
    <mergeCell ref="I12:J12"/>
    <mergeCell ref="I46:J46"/>
    <mergeCell ref="I47:J47"/>
    <mergeCell ref="I43:J43"/>
    <mergeCell ref="I44:J44"/>
    <mergeCell ref="I28:J28"/>
    <mergeCell ref="I29:J29"/>
    <mergeCell ref="I42:J42"/>
    <mergeCell ref="I41:J41"/>
    <mergeCell ref="I30:J30"/>
    <mergeCell ref="I39:J39"/>
    <mergeCell ref="I38:J38"/>
    <mergeCell ref="I40:J40"/>
    <mergeCell ref="I13:J13"/>
    <mergeCell ref="I14:J14"/>
    <mergeCell ref="I15:J15"/>
  </mergeCells>
  <phoneticPr fontId="18"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3" max="9" man="1"/>
  </rowBreaks>
  <colBreaks count="1" manualBreakCount="1">
    <brk id="10" max="49"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0"/>
  <sheetViews>
    <sheetView view="pageBreakPreview" topLeftCell="A4" zoomScaleNormal="100" zoomScaleSheetLayoutView="100" workbookViewId="0">
      <selection activeCell="A5" sqref="D5"/>
    </sheetView>
  </sheetViews>
  <sheetFormatPr defaultColWidth="9.09765625" defaultRowHeight="13.8" x14ac:dyDescent="0.25"/>
  <cols>
    <col min="1" max="1" width="7.59765625" style="16" customWidth="1"/>
    <col min="2" max="2" width="25.59765625" style="16" customWidth="1"/>
    <col min="3" max="8" width="9.59765625" style="7" customWidth="1"/>
    <col min="9" max="9" width="25.59765625" style="7" customWidth="1"/>
    <col min="10" max="10" width="7.59765625" style="7" customWidth="1"/>
    <col min="11" max="13" width="10.69921875" style="7" customWidth="1"/>
    <col min="14" max="14" width="31.69921875" style="7" customWidth="1"/>
    <col min="15" max="15" width="12.69921875" style="7" customWidth="1"/>
    <col min="16" max="16384" width="9.09765625" style="7"/>
  </cols>
  <sheetData>
    <row r="1" spans="1:13" s="3" customFormat="1" ht="47.25" customHeight="1" x14ac:dyDescent="0.25">
      <c r="A1" s="458"/>
      <c r="B1" s="458"/>
      <c r="C1" s="458"/>
      <c r="D1" s="458"/>
      <c r="E1" s="458"/>
      <c r="F1" s="458"/>
      <c r="G1" s="458"/>
      <c r="H1" s="458"/>
      <c r="I1" s="458"/>
      <c r="J1" s="458"/>
      <c r="K1" s="6"/>
      <c r="L1" s="6"/>
      <c r="M1" s="6"/>
    </row>
    <row r="2" spans="1:13" ht="17.399999999999999" customHeight="1" x14ac:dyDescent="0.25">
      <c r="A2" s="467" t="s">
        <v>254</v>
      </c>
      <c r="B2" s="467"/>
      <c r="C2" s="467"/>
      <c r="D2" s="467"/>
      <c r="E2" s="467"/>
      <c r="F2" s="467"/>
      <c r="G2" s="467"/>
      <c r="H2" s="467"/>
      <c r="I2" s="467"/>
      <c r="J2" s="467"/>
    </row>
    <row r="3" spans="1:13" ht="16.5" customHeight="1" x14ac:dyDescent="0.25">
      <c r="A3" s="467" t="s">
        <v>306</v>
      </c>
      <c r="B3" s="467"/>
      <c r="C3" s="467"/>
      <c r="D3" s="467"/>
      <c r="E3" s="467"/>
      <c r="F3" s="467"/>
      <c r="G3" s="467"/>
      <c r="H3" s="467"/>
      <c r="I3" s="467"/>
      <c r="J3" s="467"/>
    </row>
    <row r="4" spans="1:13" ht="15.6" customHeight="1" x14ac:dyDescent="0.25">
      <c r="A4" s="473" t="s">
        <v>255</v>
      </c>
      <c r="B4" s="473"/>
      <c r="C4" s="473"/>
      <c r="D4" s="473"/>
      <c r="E4" s="473"/>
      <c r="F4" s="473"/>
      <c r="G4" s="473"/>
      <c r="H4" s="473"/>
      <c r="I4" s="473"/>
      <c r="J4" s="473"/>
    </row>
    <row r="5" spans="1:13" ht="15.6" customHeight="1" x14ac:dyDescent="0.25">
      <c r="A5" s="473" t="s">
        <v>263</v>
      </c>
      <c r="B5" s="473"/>
      <c r="C5" s="473"/>
      <c r="D5" s="473"/>
      <c r="E5" s="473"/>
      <c r="F5" s="473"/>
      <c r="G5" s="473"/>
      <c r="H5" s="473"/>
      <c r="I5" s="473"/>
      <c r="J5" s="473"/>
    </row>
    <row r="6" spans="1:13" ht="16.5" customHeight="1" x14ac:dyDescent="0.25">
      <c r="A6" s="524" t="s">
        <v>712</v>
      </c>
      <c r="B6" s="524"/>
      <c r="C6" s="463">
        <v>2015</v>
      </c>
      <c r="D6" s="463"/>
      <c r="E6" s="463"/>
      <c r="F6" s="463"/>
      <c r="G6" s="463"/>
      <c r="H6" s="463"/>
      <c r="I6" s="495" t="s">
        <v>26</v>
      </c>
      <c r="J6" s="495"/>
      <c r="K6" s="46"/>
    </row>
    <row r="7" spans="1:13" customFormat="1" ht="15.75" customHeight="1" x14ac:dyDescent="0.25">
      <c r="A7" s="522" t="s">
        <v>248</v>
      </c>
      <c r="B7" s="508"/>
      <c r="C7" s="599" t="s">
        <v>227</v>
      </c>
      <c r="D7" s="599"/>
      <c r="E7" s="599"/>
      <c r="F7" s="599" t="s">
        <v>228</v>
      </c>
      <c r="G7" s="599"/>
      <c r="H7" s="599"/>
      <c r="I7" s="459" t="s">
        <v>249</v>
      </c>
      <c r="J7" s="459"/>
    </row>
    <row r="8" spans="1:13" customFormat="1" ht="16.5" customHeight="1" x14ac:dyDescent="0.25">
      <c r="A8" s="523"/>
      <c r="B8" s="509"/>
      <c r="C8" s="589" t="s">
        <v>532</v>
      </c>
      <c r="D8" s="589"/>
      <c r="E8" s="589"/>
      <c r="F8" s="589" t="s">
        <v>229</v>
      </c>
      <c r="G8" s="589"/>
      <c r="H8" s="589"/>
      <c r="I8" s="471"/>
      <c r="J8" s="471"/>
    </row>
    <row r="9" spans="1:13" s="76" customFormat="1" ht="23.25" customHeight="1" x14ac:dyDescent="0.25">
      <c r="A9" s="523"/>
      <c r="B9" s="509"/>
      <c r="C9" s="204" t="s">
        <v>205</v>
      </c>
      <c r="D9" s="204" t="s">
        <v>250</v>
      </c>
      <c r="E9" s="204" t="s">
        <v>251</v>
      </c>
      <c r="F9" s="204" t="s">
        <v>205</v>
      </c>
      <c r="G9" s="204" t="s">
        <v>220</v>
      </c>
      <c r="H9" s="204" t="s">
        <v>221</v>
      </c>
      <c r="I9" s="471"/>
      <c r="J9" s="471"/>
    </row>
    <row r="10" spans="1:13" s="76" customFormat="1" ht="28.5" customHeight="1" x14ac:dyDescent="0.25">
      <c r="A10" s="520"/>
      <c r="B10" s="510"/>
      <c r="C10" s="205" t="s">
        <v>208</v>
      </c>
      <c r="D10" s="205" t="s">
        <v>252</v>
      </c>
      <c r="E10" s="205" t="s">
        <v>253</v>
      </c>
      <c r="F10" s="205" t="s">
        <v>208</v>
      </c>
      <c r="G10" s="205" t="s">
        <v>222</v>
      </c>
      <c r="H10" s="205" t="s">
        <v>223</v>
      </c>
      <c r="I10" s="472"/>
      <c r="J10" s="472"/>
    </row>
    <row r="11" spans="1:13" customFormat="1" ht="26.25" customHeight="1" thickBot="1" x14ac:dyDescent="0.3">
      <c r="A11" s="515" t="s">
        <v>230</v>
      </c>
      <c r="B11" s="515"/>
      <c r="C11" s="100">
        <f>E11+D11</f>
        <v>433248</v>
      </c>
      <c r="D11" s="77">
        <f>SUM('7'!D11+'21'!D11)</f>
        <v>31754</v>
      </c>
      <c r="E11" s="77">
        <f>SUM('7'!E11+'21'!E11)</f>
        <v>401494</v>
      </c>
      <c r="F11" s="100">
        <f>H11+G11</f>
        <v>2421</v>
      </c>
      <c r="G11" s="77">
        <f>SUM('7'!G11+'21'!G11)</f>
        <v>282</v>
      </c>
      <c r="H11" s="77">
        <f>SUM('7'!H11+'21'!H11)</f>
        <v>2139</v>
      </c>
      <c r="I11" s="518" t="s">
        <v>231</v>
      </c>
      <c r="J11" s="518"/>
    </row>
    <row r="12" spans="1:13" customFormat="1" ht="30" customHeight="1" thickBot="1" x14ac:dyDescent="0.3">
      <c r="A12" s="516" t="s">
        <v>232</v>
      </c>
      <c r="B12" s="516"/>
      <c r="C12" s="203">
        <f t="shared" ref="C12:C19" si="0">E12+D12</f>
        <v>0</v>
      </c>
      <c r="D12" s="66">
        <f>SUM('7'!D12+'21'!D12)</f>
        <v>0</v>
      </c>
      <c r="E12" s="66">
        <f>SUM('7'!E12+'21'!E12)</f>
        <v>0</v>
      </c>
      <c r="F12" s="203">
        <f t="shared" ref="F12:F19" si="1">H12+G12</f>
        <v>1087</v>
      </c>
      <c r="G12" s="66">
        <f>SUM('7'!G12+'21'!G12)</f>
        <v>35</v>
      </c>
      <c r="H12" s="66">
        <f>SUM('7'!H12+'21'!H12)</f>
        <v>1052</v>
      </c>
      <c r="I12" s="478" t="s">
        <v>233</v>
      </c>
      <c r="J12" s="478"/>
    </row>
    <row r="13" spans="1:13" customFormat="1" ht="32.25" customHeight="1" thickBot="1" x14ac:dyDescent="0.3">
      <c r="A13" s="515" t="s">
        <v>234</v>
      </c>
      <c r="B13" s="515"/>
      <c r="C13" s="100">
        <f t="shared" si="0"/>
        <v>3014833</v>
      </c>
      <c r="D13" s="77">
        <f>SUM('7'!D13+'21'!D13)</f>
        <v>165903</v>
      </c>
      <c r="E13" s="77">
        <f>SUM('7'!E13+'21'!E13)</f>
        <v>2848930</v>
      </c>
      <c r="F13" s="100">
        <f t="shared" si="1"/>
        <v>8834</v>
      </c>
      <c r="G13" s="77">
        <f>SUM('7'!G13+'21'!G13)</f>
        <v>290</v>
      </c>
      <c r="H13" s="77">
        <f>SUM('7'!H13+'21'!H13)</f>
        <v>8544</v>
      </c>
      <c r="I13" s="518" t="s">
        <v>235</v>
      </c>
      <c r="J13" s="518"/>
    </row>
    <row r="14" spans="1:13" customFormat="1" ht="23.25" customHeight="1" thickBot="1" x14ac:dyDescent="0.3">
      <c r="A14" s="516" t="s">
        <v>236</v>
      </c>
      <c r="B14" s="516"/>
      <c r="C14" s="203">
        <f t="shared" si="0"/>
        <v>669975</v>
      </c>
      <c r="D14" s="66">
        <f>SUM('7'!D14+'21'!D14)</f>
        <v>63181</v>
      </c>
      <c r="E14" s="66">
        <f>SUM('7'!E14+'21'!E14)</f>
        <v>606794</v>
      </c>
      <c r="F14" s="203">
        <f t="shared" si="1"/>
        <v>7142</v>
      </c>
      <c r="G14" s="66">
        <f>SUM('7'!G14+'21'!G14)</f>
        <v>875</v>
      </c>
      <c r="H14" s="66">
        <f>SUM('7'!H14+'21'!H14)</f>
        <v>6267</v>
      </c>
      <c r="I14" s="478" t="s">
        <v>237</v>
      </c>
      <c r="J14" s="478"/>
    </row>
    <row r="15" spans="1:13" customFormat="1" ht="39.75" customHeight="1" thickBot="1" x14ac:dyDescent="0.3">
      <c r="A15" s="515" t="s">
        <v>238</v>
      </c>
      <c r="B15" s="515"/>
      <c r="C15" s="100">
        <f t="shared" si="0"/>
        <v>1586153</v>
      </c>
      <c r="D15" s="77">
        <f>SUM('7'!D15+'21'!D15)</f>
        <v>118326</v>
      </c>
      <c r="E15" s="77">
        <f>SUM('7'!E15+'21'!E15)</f>
        <v>1467827</v>
      </c>
      <c r="F15" s="100">
        <f t="shared" si="1"/>
        <v>21413</v>
      </c>
      <c r="G15" s="77">
        <f>SUM('7'!G15+'21'!G15)</f>
        <v>1192</v>
      </c>
      <c r="H15" s="77">
        <f>SUM('7'!H15+'21'!H15)</f>
        <v>20221</v>
      </c>
      <c r="I15" s="518" t="s">
        <v>239</v>
      </c>
      <c r="J15" s="518"/>
    </row>
    <row r="16" spans="1:13" customFormat="1" ht="26.25" customHeight="1" thickBot="1" x14ac:dyDescent="0.3">
      <c r="A16" s="516" t="s">
        <v>240</v>
      </c>
      <c r="B16" s="516"/>
      <c r="C16" s="203">
        <f t="shared" si="0"/>
        <v>329131</v>
      </c>
      <c r="D16" s="66">
        <f>SUM('7'!D16+'21'!D16)</f>
        <v>30976</v>
      </c>
      <c r="E16" s="66">
        <f>SUM('7'!E16+'21'!E16)</f>
        <v>298155</v>
      </c>
      <c r="F16" s="203">
        <f t="shared" si="1"/>
        <v>6275</v>
      </c>
      <c r="G16" s="66">
        <f>SUM('7'!G16+'21'!G16)</f>
        <v>726</v>
      </c>
      <c r="H16" s="66">
        <f>SUM('7'!H16+'21'!H16)</f>
        <v>5549</v>
      </c>
      <c r="I16" s="478" t="s">
        <v>241</v>
      </c>
      <c r="J16" s="478"/>
    </row>
    <row r="17" spans="1:10" customFormat="1" ht="36" customHeight="1" thickBot="1" x14ac:dyDescent="0.3">
      <c r="A17" s="515" t="s">
        <v>242</v>
      </c>
      <c r="B17" s="515"/>
      <c r="C17" s="100">
        <f t="shared" si="0"/>
        <v>589439</v>
      </c>
      <c r="D17" s="77">
        <f>SUM('7'!D17+'21'!D17)</f>
        <v>35457</v>
      </c>
      <c r="E17" s="77">
        <f>SUM('7'!E17+'21'!E17)</f>
        <v>553982</v>
      </c>
      <c r="F17" s="100">
        <f t="shared" si="1"/>
        <v>7875</v>
      </c>
      <c r="G17" s="77">
        <f>SUM('7'!G17+'21'!G17)</f>
        <v>409</v>
      </c>
      <c r="H17" s="77">
        <f>SUM('7'!H17+'21'!H17)</f>
        <v>7466</v>
      </c>
      <c r="I17" s="518" t="s">
        <v>243</v>
      </c>
      <c r="J17" s="518"/>
    </row>
    <row r="18" spans="1:10" customFormat="1" ht="30.75" customHeight="1" thickBot="1" x14ac:dyDescent="0.3">
      <c r="A18" s="516" t="s">
        <v>244</v>
      </c>
      <c r="B18" s="516"/>
      <c r="C18" s="203">
        <f t="shared" si="0"/>
        <v>2783389</v>
      </c>
      <c r="D18" s="66">
        <f>SUM('7'!D18+'21'!D18)</f>
        <v>267331</v>
      </c>
      <c r="E18" s="66">
        <f>SUM('7'!E18+'21'!E18)</f>
        <v>2516058</v>
      </c>
      <c r="F18" s="203">
        <f t="shared" si="1"/>
        <v>83868</v>
      </c>
      <c r="G18" s="66">
        <f>SUM('7'!G18+'21'!G18)</f>
        <v>5890</v>
      </c>
      <c r="H18" s="66">
        <f>SUM('7'!H18+'21'!H18)</f>
        <v>77978</v>
      </c>
      <c r="I18" s="478" t="s">
        <v>245</v>
      </c>
      <c r="J18" s="478"/>
    </row>
    <row r="19" spans="1:10" customFormat="1" ht="32.25" customHeight="1" x14ac:dyDescent="0.25">
      <c r="A19" s="517" t="s">
        <v>246</v>
      </c>
      <c r="B19" s="517"/>
      <c r="C19" s="110">
        <f t="shared" si="0"/>
        <v>607097</v>
      </c>
      <c r="D19" s="83">
        <f>SUM('7'!D19+'21'!D19)</f>
        <v>40180</v>
      </c>
      <c r="E19" s="83">
        <f>SUM('7'!E19+'21'!E19)</f>
        <v>566917</v>
      </c>
      <c r="F19" s="110">
        <f t="shared" si="1"/>
        <v>22956</v>
      </c>
      <c r="G19" s="83">
        <f>SUM('7'!G19+'21'!G19)</f>
        <v>560</v>
      </c>
      <c r="H19" s="83">
        <f>SUM('7'!H19+'21'!H19)</f>
        <v>22396</v>
      </c>
      <c r="I19" s="519" t="s">
        <v>247</v>
      </c>
      <c r="J19" s="519"/>
    </row>
    <row r="20" spans="1:10" customFormat="1" ht="39" customHeight="1" x14ac:dyDescent="0.25">
      <c r="A20" s="476" t="s">
        <v>208</v>
      </c>
      <c r="B20" s="476"/>
      <c r="C20" s="120">
        <f t="shared" ref="C20:H20" si="2">SUM(C11:C19)</f>
        <v>10013265</v>
      </c>
      <c r="D20" s="120">
        <f t="shared" si="2"/>
        <v>753108</v>
      </c>
      <c r="E20" s="120">
        <f t="shared" ref="E20:G20" si="3">SUM(E11:E19)</f>
        <v>9260157</v>
      </c>
      <c r="F20" s="120">
        <f t="shared" si="2"/>
        <v>161871</v>
      </c>
      <c r="G20" s="120">
        <f t="shared" si="3"/>
        <v>10259</v>
      </c>
      <c r="H20" s="120">
        <f t="shared" si="2"/>
        <v>151612</v>
      </c>
      <c r="I20" s="477" t="s">
        <v>205</v>
      </c>
      <c r="J20" s="477"/>
    </row>
  </sheetData>
  <mergeCells count="34">
    <mergeCell ref="A20:B20"/>
    <mergeCell ref="I20:J20"/>
    <mergeCell ref="A17:B17"/>
    <mergeCell ref="I17:J17"/>
    <mergeCell ref="A18:B18"/>
    <mergeCell ref="I18:J18"/>
    <mergeCell ref="I13:J13"/>
    <mergeCell ref="A19:B19"/>
    <mergeCell ref="I19:J19"/>
    <mergeCell ref="A13:B13"/>
    <mergeCell ref="A14:B14"/>
    <mergeCell ref="I14:J14"/>
    <mergeCell ref="A15:B15"/>
    <mergeCell ref="I15:J15"/>
    <mergeCell ref="A16:B16"/>
    <mergeCell ref="I16:J16"/>
    <mergeCell ref="I11:J11"/>
    <mergeCell ref="A12:B12"/>
    <mergeCell ref="I12:J12"/>
    <mergeCell ref="I7:J10"/>
    <mergeCell ref="C8:E8"/>
    <mergeCell ref="F8:H8"/>
    <mergeCell ref="C7:E7"/>
    <mergeCell ref="F7:H7"/>
    <mergeCell ref="A7:B10"/>
    <mergeCell ref="A11:B11"/>
    <mergeCell ref="A5:J5"/>
    <mergeCell ref="A6:B6"/>
    <mergeCell ref="C6:H6"/>
    <mergeCell ref="I6:J6"/>
    <mergeCell ref="A1:J1"/>
    <mergeCell ref="A2:J2"/>
    <mergeCell ref="A3:J3"/>
    <mergeCell ref="A4:J4"/>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9"/>
  <sheetViews>
    <sheetView view="pageBreakPreview" topLeftCell="A7" zoomScale="110" zoomScaleNormal="100" zoomScaleSheetLayoutView="110" workbookViewId="0">
      <selection activeCell="A5" sqref="D5"/>
    </sheetView>
  </sheetViews>
  <sheetFormatPr defaultColWidth="9.09765625" defaultRowHeight="13.8" x14ac:dyDescent="0.25"/>
  <cols>
    <col min="1" max="1" width="5.59765625" style="16" customWidth="1"/>
    <col min="2" max="2" width="21.59765625" style="7" customWidth="1"/>
    <col min="3" max="10" width="8.59765625" style="7" customWidth="1"/>
    <col min="11" max="11" width="21.59765625" style="7" customWidth="1"/>
    <col min="12" max="12" width="7.59765625" style="7" customWidth="1"/>
    <col min="13" max="16384" width="9.09765625" style="7"/>
  </cols>
  <sheetData>
    <row r="1" spans="1:253" s="3" customFormat="1" ht="47.25" customHeight="1" x14ac:dyDescent="0.25">
      <c r="A1" s="458"/>
      <c r="B1" s="458"/>
      <c r="C1" s="458"/>
      <c r="D1" s="458"/>
      <c r="E1" s="458"/>
      <c r="F1" s="458"/>
      <c r="G1" s="458"/>
      <c r="H1" s="458"/>
      <c r="I1" s="458"/>
      <c r="J1" s="458"/>
      <c r="K1" s="458"/>
      <c r="L1" s="458"/>
    </row>
    <row r="2" spans="1:253" ht="21.75" customHeight="1" x14ac:dyDescent="0.25">
      <c r="A2" s="467" t="s">
        <v>277</v>
      </c>
      <c r="B2" s="467"/>
      <c r="C2" s="467"/>
      <c r="D2" s="467"/>
      <c r="E2" s="467"/>
      <c r="F2" s="467"/>
      <c r="G2" s="467"/>
      <c r="H2" s="467"/>
      <c r="I2" s="467"/>
      <c r="J2" s="467"/>
      <c r="K2" s="467"/>
      <c r="L2" s="467"/>
    </row>
    <row r="3" spans="1:253" ht="21.75" customHeight="1" x14ac:dyDescent="0.25">
      <c r="A3" s="467" t="s">
        <v>102</v>
      </c>
      <c r="B3" s="467"/>
      <c r="C3" s="467"/>
      <c r="D3" s="467"/>
      <c r="E3" s="467"/>
      <c r="F3" s="467"/>
      <c r="G3" s="467"/>
      <c r="H3" s="467"/>
      <c r="I3" s="467"/>
      <c r="J3" s="467"/>
      <c r="K3" s="467"/>
      <c r="L3" s="467"/>
    </row>
    <row r="4" spans="1:253" ht="21.75" customHeight="1" x14ac:dyDescent="0.25">
      <c r="A4" s="467" t="s">
        <v>674</v>
      </c>
      <c r="B4" s="467"/>
      <c r="C4" s="467"/>
      <c r="D4" s="467"/>
      <c r="E4" s="467"/>
      <c r="F4" s="467"/>
      <c r="G4" s="467"/>
      <c r="H4" s="467"/>
      <c r="I4" s="467"/>
      <c r="J4" s="467"/>
      <c r="K4" s="467"/>
      <c r="L4" s="467"/>
    </row>
    <row r="5" spans="1:253" ht="15.75" customHeight="1" x14ac:dyDescent="0.25">
      <c r="A5" s="473" t="s">
        <v>278</v>
      </c>
      <c r="B5" s="473"/>
      <c r="C5" s="473"/>
      <c r="D5" s="473"/>
      <c r="E5" s="473"/>
      <c r="F5" s="473"/>
      <c r="G5" s="473"/>
      <c r="H5" s="473"/>
      <c r="I5" s="473"/>
      <c r="J5" s="473"/>
      <c r="K5" s="473"/>
      <c r="L5" s="473"/>
    </row>
    <row r="6" spans="1:253" ht="15.75" customHeight="1" x14ac:dyDescent="0.25">
      <c r="A6" s="473" t="s">
        <v>263</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O6" s="473"/>
      <c r="CP6" s="473"/>
      <c r="CQ6" s="473"/>
      <c r="CR6" s="473"/>
      <c r="CS6" s="473"/>
      <c r="CT6" s="473"/>
      <c r="CU6" s="473"/>
      <c r="CV6" s="473"/>
      <c r="CW6" s="473"/>
      <c r="CX6" s="473"/>
      <c r="CY6" s="473"/>
      <c r="CZ6" s="473"/>
      <c r="DA6" s="473"/>
      <c r="DB6" s="473"/>
      <c r="DC6" s="473"/>
      <c r="DD6" s="473"/>
      <c r="DE6" s="473"/>
      <c r="DF6" s="473"/>
      <c r="DG6" s="473"/>
      <c r="DH6" s="473"/>
      <c r="DI6" s="473"/>
      <c r="DJ6" s="473"/>
      <c r="DK6" s="473"/>
      <c r="DL6" s="473"/>
      <c r="DM6" s="473"/>
      <c r="DN6" s="473"/>
      <c r="DO6" s="473"/>
      <c r="DP6" s="473"/>
      <c r="DQ6" s="473"/>
      <c r="DR6" s="473"/>
      <c r="DS6" s="473"/>
      <c r="DT6" s="473"/>
      <c r="DU6" s="473"/>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3"/>
      <c r="GD6" s="473"/>
      <c r="GE6" s="473"/>
      <c r="GF6" s="473"/>
      <c r="GG6" s="473"/>
      <c r="GH6" s="473"/>
      <c r="GI6" s="473"/>
      <c r="GJ6" s="473"/>
      <c r="GK6" s="473"/>
      <c r="GL6" s="473"/>
      <c r="GM6" s="473"/>
      <c r="GN6" s="473"/>
      <c r="GO6" s="473"/>
      <c r="GP6" s="473"/>
      <c r="GQ6" s="473"/>
      <c r="GR6" s="473"/>
      <c r="GS6" s="473"/>
      <c r="GT6" s="473"/>
      <c r="GU6" s="473"/>
      <c r="GV6" s="473"/>
      <c r="GW6" s="473"/>
      <c r="GX6" s="473"/>
      <c r="GY6" s="473"/>
      <c r="GZ6" s="473"/>
      <c r="HA6" s="473"/>
      <c r="HB6" s="473"/>
      <c r="HC6" s="473"/>
      <c r="HD6" s="473"/>
      <c r="HE6" s="473"/>
      <c r="HF6" s="473"/>
      <c r="HG6" s="473"/>
      <c r="HH6" s="473"/>
      <c r="HI6" s="473"/>
      <c r="HJ6" s="473"/>
      <c r="HK6" s="473"/>
      <c r="HL6" s="473"/>
      <c r="HM6" s="473"/>
      <c r="HN6" s="473"/>
      <c r="HO6" s="473"/>
      <c r="HP6" s="473"/>
      <c r="HQ6" s="473"/>
      <c r="HR6" s="473"/>
      <c r="HS6" s="473"/>
      <c r="HT6" s="473"/>
      <c r="HU6" s="473"/>
      <c r="HV6" s="473"/>
      <c r="HW6" s="473"/>
      <c r="HX6" s="473"/>
      <c r="HY6" s="473"/>
      <c r="HZ6" s="473"/>
      <c r="IA6" s="473"/>
      <c r="IB6" s="473"/>
      <c r="IC6" s="473"/>
      <c r="ID6" s="473"/>
      <c r="IE6" s="473"/>
      <c r="IF6" s="473"/>
      <c r="IG6" s="473"/>
      <c r="IH6" s="473"/>
      <c r="II6" s="473"/>
      <c r="IJ6" s="473"/>
      <c r="IK6" s="473"/>
      <c r="IL6" s="473"/>
      <c r="IM6" s="473"/>
      <c r="IN6" s="473"/>
      <c r="IO6" s="473"/>
      <c r="IP6" s="473"/>
      <c r="IQ6" s="473"/>
      <c r="IR6" s="473"/>
      <c r="IS6" s="473"/>
    </row>
    <row r="7" spans="1:253" ht="15.75" customHeight="1" x14ac:dyDescent="0.25">
      <c r="A7" s="473" t="s">
        <v>675</v>
      </c>
      <c r="B7" s="473"/>
      <c r="C7" s="473"/>
      <c r="D7" s="473"/>
      <c r="E7" s="473"/>
      <c r="F7" s="473"/>
      <c r="G7" s="473"/>
      <c r="H7" s="473"/>
      <c r="I7" s="473"/>
      <c r="J7" s="473"/>
      <c r="K7" s="473"/>
      <c r="L7" s="473"/>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c r="HE7" s="318"/>
      <c r="HF7" s="318"/>
      <c r="HG7" s="318"/>
      <c r="HH7" s="318"/>
      <c r="HI7" s="318"/>
      <c r="HJ7" s="318"/>
      <c r="HK7" s="318"/>
      <c r="HL7" s="318"/>
      <c r="HM7" s="318"/>
      <c r="HN7" s="318"/>
      <c r="HO7" s="318"/>
      <c r="HP7" s="318"/>
      <c r="HQ7" s="318"/>
      <c r="HR7" s="318"/>
      <c r="HS7" s="318"/>
      <c r="HT7" s="318"/>
      <c r="HU7" s="318"/>
      <c r="HV7" s="318"/>
      <c r="HW7" s="318"/>
      <c r="HX7" s="318"/>
      <c r="HY7" s="318"/>
      <c r="HZ7" s="318"/>
      <c r="IA7" s="318"/>
      <c r="IB7" s="318"/>
      <c r="IC7" s="318"/>
      <c r="ID7" s="318"/>
      <c r="IE7" s="318"/>
      <c r="IF7" s="318"/>
      <c r="IG7" s="318"/>
      <c r="IH7" s="318"/>
      <c r="II7" s="318"/>
      <c r="IJ7" s="318"/>
      <c r="IK7" s="318"/>
      <c r="IL7" s="318"/>
      <c r="IM7" s="318"/>
      <c r="IN7" s="318"/>
      <c r="IO7" s="318"/>
      <c r="IP7" s="318"/>
      <c r="IQ7" s="318"/>
      <c r="IR7" s="318"/>
      <c r="IS7" s="318"/>
    </row>
    <row r="8" spans="1:253" ht="16.5" customHeight="1" x14ac:dyDescent="0.25">
      <c r="A8" s="475" t="s">
        <v>713</v>
      </c>
      <c r="B8" s="475"/>
      <c r="C8" s="463">
        <v>2015</v>
      </c>
      <c r="D8" s="463"/>
      <c r="E8" s="463"/>
      <c r="F8" s="463">
        <v>2008</v>
      </c>
      <c r="G8" s="463"/>
      <c r="H8" s="463"/>
      <c r="I8" s="463"/>
      <c r="J8" s="463"/>
      <c r="K8" s="495" t="s">
        <v>191</v>
      </c>
      <c r="L8" s="495"/>
    </row>
    <row r="9" spans="1:253" ht="46.5" customHeight="1" x14ac:dyDescent="0.25">
      <c r="A9" s="459" t="s">
        <v>453</v>
      </c>
      <c r="B9" s="468" t="s">
        <v>211</v>
      </c>
      <c r="C9" s="211" t="s">
        <v>257</v>
      </c>
      <c r="D9" s="211" t="s">
        <v>258</v>
      </c>
      <c r="E9" s="211" t="s">
        <v>270</v>
      </c>
      <c r="F9" s="211" t="s">
        <v>271</v>
      </c>
      <c r="G9" s="211" t="s">
        <v>105</v>
      </c>
      <c r="H9" s="211" t="s">
        <v>106</v>
      </c>
      <c r="I9" s="211" t="s">
        <v>107</v>
      </c>
      <c r="J9" s="211" t="s">
        <v>272</v>
      </c>
      <c r="K9" s="459" t="s">
        <v>216</v>
      </c>
      <c r="L9" s="459"/>
    </row>
    <row r="10" spans="1:253" ht="48" customHeight="1" x14ac:dyDescent="0.25">
      <c r="A10" s="472"/>
      <c r="B10" s="470"/>
      <c r="C10" s="103" t="s">
        <v>208</v>
      </c>
      <c r="D10" s="205" t="s">
        <v>273</v>
      </c>
      <c r="E10" s="205" t="s">
        <v>274</v>
      </c>
      <c r="F10" s="205" t="s">
        <v>275</v>
      </c>
      <c r="G10" s="205" t="s">
        <v>192</v>
      </c>
      <c r="H10" s="205" t="s">
        <v>108</v>
      </c>
      <c r="I10" s="205" t="s">
        <v>436</v>
      </c>
      <c r="J10" s="205" t="s">
        <v>276</v>
      </c>
      <c r="K10" s="472"/>
      <c r="L10" s="472"/>
    </row>
    <row r="11" spans="1:253" customFormat="1" ht="83.25" customHeight="1" thickBot="1" x14ac:dyDescent="0.3">
      <c r="A11" s="57">
        <v>45</v>
      </c>
      <c r="B11" s="63" t="s">
        <v>547</v>
      </c>
      <c r="C11" s="100">
        <f>SUM(D11:J11)</f>
        <v>112735</v>
      </c>
      <c r="D11" s="65">
        <f>SUM('8'!D11+'22'!D11)</f>
        <v>35257</v>
      </c>
      <c r="E11" s="65">
        <f>SUM('8'!E11+'22'!E11)</f>
        <v>15787</v>
      </c>
      <c r="F11" s="65">
        <f>SUM('8'!F11+'22'!F11)</f>
        <v>15614</v>
      </c>
      <c r="G11" s="65">
        <f>SUM('8'!G11+'22'!G11)</f>
        <v>6135</v>
      </c>
      <c r="H11" s="65">
        <f>SUM('8'!H11+'22'!H11)</f>
        <v>18489</v>
      </c>
      <c r="I11" s="65">
        <f>SUM('8'!I11+'22'!I11)</f>
        <v>16799</v>
      </c>
      <c r="J11" s="65">
        <f>SUM('8'!J11+'22'!J11)</f>
        <v>4654</v>
      </c>
      <c r="K11" s="479" t="s">
        <v>552</v>
      </c>
      <c r="L11" s="479"/>
    </row>
    <row r="12" spans="1:253" customFormat="1" ht="83.25" customHeight="1" thickBot="1" x14ac:dyDescent="0.3">
      <c r="A12" s="59">
        <v>46</v>
      </c>
      <c r="B12" s="64" t="s">
        <v>548</v>
      </c>
      <c r="C12" s="206">
        <f>SUM(D12:J12)</f>
        <v>274934</v>
      </c>
      <c r="D12" s="66">
        <f>SUM('8'!D12+'22'!D12)</f>
        <v>72430</v>
      </c>
      <c r="E12" s="66">
        <f>SUM('8'!E12+'22'!E12)</f>
        <v>22224</v>
      </c>
      <c r="F12" s="66">
        <f>SUM('8'!F12+'22'!F12)</f>
        <v>28915</v>
      </c>
      <c r="G12" s="66">
        <f>SUM('8'!G12+'22'!G12)</f>
        <v>7168</v>
      </c>
      <c r="H12" s="66">
        <f>SUM('8'!H12+'22'!H12)</f>
        <v>31826</v>
      </c>
      <c r="I12" s="66">
        <f>SUM('8'!I12+'22'!I12)</f>
        <v>55802</v>
      </c>
      <c r="J12" s="66">
        <f>SUM('8'!J12+'22'!J12)</f>
        <v>56569</v>
      </c>
      <c r="K12" s="478" t="s">
        <v>551</v>
      </c>
      <c r="L12" s="478"/>
    </row>
    <row r="13" spans="1:253" customFormat="1" ht="83.25" customHeight="1" x14ac:dyDescent="0.25">
      <c r="A13" s="58">
        <v>47</v>
      </c>
      <c r="B13" s="73" t="s">
        <v>549</v>
      </c>
      <c r="C13" s="110">
        <f>SUM(D13:J13)</f>
        <v>906859</v>
      </c>
      <c r="D13" s="83">
        <f>SUM('8'!D13+'22'!D13)</f>
        <v>153026</v>
      </c>
      <c r="E13" s="83">
        <f>SUM('8'!E13+'22'!E13)</f>
        <v>79161</v>
      </c>
      <c r="F13" s="83">
        <f>SUM('8'!F13+'22'!F13)</f>
        <v>138264</v>
      </c>
      <c r="G13" s="83">
        <f>SUM('8'!G13+'22'!G13)</f>
        <v>46652</v>
      </c>
      <c r="H13" s="83">
        <f>SUM('8'!H13+'22'!H13)</f>
        <v>170853</v>
      </c>
      <c r="I13" s="83">
        <f>SUM('8'!I13+'22'!I13)</f>
        <v>129735</v>
      </c>
      <c r="J13" s="83">
        <f>SUM('8'!J13+'22'!J13)</f>
        <v>189168</v>
      </c>
      <c r="K13" s="480" t="s">
        <v>550</v>
      </c>
      <c r="L13" s="480"/>
    </row>
    <row r="14" spans="1:253" customFormat="1" ht="57" customHeight="1" x14ac:dyDescent="0.25">
      <c r="A14" s="476" t="s">
        <v>208</v>
      </c>
      <c r="B14" s="476"/>
      <c r="C14" s="207">
        <f t="shared" ref="C14:J14" si="0">SUM(C11:C13)</f>
        <v>1294528</v>
      </c>
      <c r="D14" s="207">
        <f t="shared" si="0"/>
        <v>260713</v>
      </c>
      <c r="E14" s="207">
        <f t="shared" si="0"/>
        <v>117172</v>
      </c>
      <c r="F14" s="207">
        <f t="shared" si="0"/>
        <v>182793</v>
      </c>
      <c r="G14" s="207">
        <f t="shared" si="0"/>
        <v>59955</v>
      </c>
      <c r="H14" s="207">
        <f t="shared" si="0"/>
        <v>221168</v>
      </c>
      <c r="I14" s="207">
        <f t="shared" si="0"/>
        <v>202336</v>
      </c>
      <c r="J14" s="207">
        <f t="shared" si="0"/>
        <v>250391</v>
      </c>
      <c r="K14" s="477" t="s">
        <v>205</v>
      </c>
      <c r="L14" s="477"/>
    </row>
    <row r="18" spans="3:37" ht="14.25" customHeight="1" x14ac:dyDescent="0.25">
      <c r="C18" s="163"/>
      <c r="D18" s="163"/>
      <c r="E18" s="163"/>
      <c r="F18" s="163"/>
      <c r="G18" s="163"/>
      <c r="H18" s="163"/>
      <c r="I18" s="163"/>
      <c r="J18" s="163"/>
      <c r="K18" s="195"/>
      <c r="L18" s="195"/>
      <c r="N18" s="163"/>
      <c r="O18" s="195"/>
      <c r="P18" s="195"/>
      <c r="R18" s="163"/>
      <c r="S18" s="195"/>
      <c r="T18" s="195"/>
      <c r="V18" s="163"/>
      <c r="W18" s="163"/>
    </row>
    <row r="19" spans="3:37" ht="14.25" customHeight="1" x14ac:dyDescent="0.25">
      <c r="C19" s="163"/>
      <c r="D19" s="163"/>
      <c r="E19"/>
      <c r="F19"/>
      <c r="G19" s="163"/>
      <c r="H19" s="163"/>
      <c r="I19"/>
      <c r="J19"/>
      <c r="K19" s="163"/>
      <c r="L19" s="163"/>
      <c r="M19"/>
      <c r="N19"/>
      <c r="O19" s="163"/>
      <c r="P19" s="163"/>
      <c r="Q19" s="163"/>
      <c r="R19" s="163"/>
      <c r="S19"/>
      <c r="T19"/>
      <c r="U19" s="163"/>
      <c r="V19" s="163"/>
      <c r="W19" s="163"/>
      <c r="X19"/>
      <c r="Y19"/>
      <c r="Z19"/>
      <c r="AA19" s="163"/>
      <c r="AB19" s="163"/>
      <c r="AC19"/>
      <c r="AD19"/>
      <c r="AE19" s="163"/>
      <c r="AF19" s="163"/>
      <c r="AG19"/>
      <c r="AH19"/>
      <c r="AI19" s="163"/>
      <c r="AJ19" s="163"/>
      <c r="AK19" s="163"/>
    </row>
  </sheetData>
  <mergeCells count="39">
    <mergeCell ref="K9:L10"/>
    <mergeCell ref="A1:L1"/>
    <mergeCell ref="A2:L2"/>
    <mergeCell ref="A3:L3"/>
    <mergeCell ref="A5:L5"/>
    <mergeCell ref="A4:L4"/>
    <mergeCell ref="A7:L7"/>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s>
  <phoneticPr fontId="18"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123"/>
  <sheetViews>
    <sheetView view="pageBreakPreview" topLeftCell="A47" zoomScale="110" zoomScaleNormal="100" zoomScaleSheetLayoutView="110" workbookViewId="0">
      <selection activeCell="A59" sqref="A59:XFD59"/>
    </sheetView>
  </sheetViews>
  <sheetFormatPr defaultColWidth="9.09765625" defaultRowHeight="13.8" x14ac:dyDescent="0.25"/>
  <cols>
    <col min="1" max="1" width="5.69921875" style="16" customWidth="1"/>
    <col min="2" max="2" width="35.69921875" style="7" customWidth="1"/>
    <col min="3" max="10" width="8.59765625" style="7" customWidth="1"/>
    <col min="11" max="11" width="35.69921875" style="7" customWidth="1"/>
    <col min="12" max="12" width="5.69921875" style="7" customWidth="1"/>
    <col min="13" max="16384" width="9.09765625" style="7"/>
  </cols>
  <sheetData>
    <row r="1" spans="1:12" s="3" customFormat="1" ht="9.75" customHeight="1" x14ac:dyDescent="0.25">
      <c r="A1" s="458"/>
      <c r="B1" s="458"/>
      <c r="C1" s="458"/>
      <c r="D1" s="458"/>
      <c r="E1" s="458"/>
      <c r="F1" s="458"/>
      <c r="G1" s="458"/>
      <c r="H1" s="458"/>
      <c r="I1" s="458"/>
      <c r="J1" s="458"/>
      <c r="K1" s="458"/>
      <c r="L1" s="458"/>
    </row>
    <row r="2" spans="1:12" ht="16.5" customHeight="1" x14ac:dyDescent="0.25">
      <c r="A2" s="467" t="s">
        <v>277</v>
      </c>
      <c r="B2" s="467"/>
      <c r="C2" s="467"/>
      <c r="D2" s="467"/>
      <c r="E2" s="467"/>
      <c r="F2" s="467"/>
      <c r="G2" s="467"/>
      <c r="H2" s="467"/>
      <c r="I2" s="467"/>
      <c r="J2" s="467"/>
      <c r="K2" s="467"/>
      <c r="L2" s="467"/>
    </row>
    <row r="3" spans="1:12" ht="18" customHeight="1" x14ac:dyDescent="0.25">
      <c r="A3" s="467" t="s">
        <v>49</v>
      </c>
      <c r="B3" s="467"/>
      <c r="C3" s="467"/>
      <c r="D3" s="467"/>
      <c r="E3" s="467"/>
      <c r="F3" s="467"/>
      <c r="G3" s="467"/>
      <c r="H3" s="467"/>
      <c r="I3" s="467"/>
      <c r="J3" s="467"/>
      <c r="K3" s="467"/>
      <c r="L3" s="467"/>
    </row>
    <row r="4" spans="1:12" ht="18" customHeight="1" x14ac:dyDescent="0.25">
      <c r="A4" s="467" t="s">
        <v>676</v>
      </c>
      <c r="B4" s="467"/>
      <c r="C4" s="467"/>
      <c r="D4" s="467"/>
      <c r="E4" s="467"/>
      <c r="F4" s="467"/>
      <c r="G4" s="467"/>
      <c r="H4" s="467"/>
      <c r="I4" s="467"/>
      <c r="J4" s="467"/>
      <c r="K4" s="467"/>
      <c r="L4" s="467"/>
    </row>
    <row r="5" spans="1:12" ht="15.75" customHeight="1" x14ac:dyDescent="0.25">
      <c r="A5" s="473" t="s">
        <v>278</v>
      </c>
      <c r="B5" s="473"/>
      <c r="C5" s="473"/>
      <c r="D5" s="473"/>
      <c r="E5" s="473"/>
      <c r="F5" s="473"/>
      <c r="G5" s="473"/>
      <c r="H5" s="473"/>
      <c r="I5" s="473"/>
      <c r="J5" s="473"/>
      <c r="K5" s="473"/>
      <c r="L5" s="473"/>
    </row>
    <row r="6" spans="1:12" ht="15.75" customHeight="1" x14ac:dyDescent="0.25">
      <c r="A6" s="473" t="s">
        <v>263</v>
      </c>
      <c r="B6" s="473"/>
      <c r="C6" s="473"/>
      <c r="D6" s="473"/>
      <c r="E6" s="473"/>
      <c r="F6" s="473"/>
      <c r="G6" s="473"/>
      <c r="H6" s="473"/>
      <c r="I6" s="473"/>
      <c r="J6" s="473"/>
      <c r="K6" s="473"/>
      <c r="L6" s="473"/>
    </row>
    <row r="7" spans="1:12" ht="15.75" customHeight="1" x14ac:dyDescent="0.25">
      <c r="A7" s="473" t="s">
        <v>677</v>
      </c>
      <c r="B7" s="473"/>
      <c r="C7" s="473"/>
      <c r="D7" s="473"/>
      <c r="E7" s="473"/>
      <c r="F7" s="473"/>
      <c r="G7" s="473"/>
      <c r="H7" s="473"/>
      <c r="I7" s="473"/>
      <c r="J7" s="473"/>
      <c r="K7" s="473"/>
      <c r="L7" s="473"/>
    </row>
    <row r="8" spans="1:12" ht="16.5" customHeight="1" x14ac:dyDescent="0.25">
      <c r="A8" s="475" t="s">
        <v>714</v>
      </c>
      <c r="B8" s="475"/>
      <c r="D8" s="70"/>
      <c r="E8" s="70"/>
      <c r="F8" s="463">
        <v>2014</v>
      </c>
      <c r="G8" s="463"/>
      <c r="H8" s="70"/>
      <c r="I8" s="70"/>
      <c r="J8" s="70"/>
      <c r="K8" s="462" t="s">
        <v>355</v>
      </c>
      <c r="L8" s="462"/>
    </row>
    <row r="9" spans="1:12" ht="46.5" customHeight="1" x14ac:dyDescent="0.25">
      <c r="A9" s="459" t="s">
        <v>446</v>
      </c>
      <c r="B9" s="468" t="s">
        <v>211</v>
      </c>
      <c r="C9" s="248" t="s">
        <v>257</v>
      </c>
      <c r="D9" s="248" t="s">
        <v>258</v>
      </c>
      <c r="E9" s="248" t="s">
        <v>270</v>
      </c>
      <c r="F9" s="248" t="s">
        <v>271</v>
      </c>
      <c r="G9" s="248" t="s">
        <v>105</v>
      </c>
      <c r="H9" s="248" t="s">
        <v>106</v>
      </c>
      <c r="I9" s="248" t="s">
        <v>107</v>
      </c>
      <c r="J9" s="248" t="s">
        <v>272</v>
      </c>
      <c r="K9" s="525" t="s">
        <v>216</v>
      </c>
      <c r="L9" s="526"/>
    </row>
    <row r="10" spans="1:12" ht="46.8" customHeight="1" x14ac:dyDescent="0.25">
      <c r="A10" s="472"/>
      <c r="B10" s="470"/>
      <c r="C10" s="103" t="s">
        <v>208</v>
      </c>
      <c r="D10" s="205" t="s">
        <v>273</v>
      </c>
      <c r="E10" s="205" t="s">
        <v>274</v>
      </c>
      <c r="F10" s="205" t="s">
        <v>275</v>
      </c>
      <c r="G10" s="205" t="s">
        <v>192</v>
      </c>
      <c r="H10" s="205" t="s">
        <v>108</v>
      </c>
      <c r="I10" s="205" t="s">
        <v>423</v>
      </c>
      <c r="J10" s="205" t="s">
        <v>276</v>
      </c>
      <c r="K10" s="527"/>
      <c r="L10" s="528"/>
    </row>
    <row r="11" spans="1:12" customFormat="1" ht="27.75" customHeight="1" thickBot="1" x14ac:dyDescent="0.3">
      <c r="A11" s="273">
        <v>4511</v>
      </c>
      <c r="B11" s="267" t="s">
        <v>573</v>
      </c>
      <c r="C11" s="100">
        <f>SUM(D11:J11)</f>
        <v>52853</v>
      </c>
      <c r="D11" s="285">
        <v>12053</v>
      </c>
      <c r="E11" s="285">
        <v>10048</v>
      </c>
      <c r="F11" s="285">
        <v>8057</v>
      </c>
      <c r="G11" s="285">
        <v>4118</v>
      </c>
      <c r="H11" s="285">
        <v>11470</v>
      </c>
      <c r="I11" s="285">
        <v>7107</v>
      </c>
      <c r="J11" s="285">
        <v>0</v>
      </c>
      <c r="K11" s="499" t="s">
        <v>572</v>
      </c>
      <c r="L11" s="499"/>
    </row>
    <row r="12" spans="1:12" customFormat="1" ht="27.75" customHeight="1" thickBot="1" x14ac:dyDescent="0.3">
      <c r="A12" s="271">
        <v>4512</v>
      </c>
      <c r="B12" s="109" t="s">
        <v>574</v>
      </c>
      <c r="C12" s="206">
        <f>SUM(D12:J12)</f>
        <v>11195</v>
      </c>
      <c r="D12" s="287">
        <v>2449</v>
      </c>
      <c r="E12" s="287">
        <v>1309</v>
      </c>
      <c r="F12" s="287">
        <v>1606</v>
      </c>
      <c r="G12" s="287">
        <v>223</v>
      </c>
      <c r="H12" s="287">
        <v>1558</v>
      </c>
      <c r="I12" s="287">
        <v>1416</v>
      </c>
      <c r="J12" s="287">
        <v>2634</v>
      </c>
      <c r="K12" s="493" t="s">
        <v>575</v>
      </c>
      <c r="L12" s="493"/>
    </row>
    <row r="13" spans="1:12" customFormat="1" ht="19.8" thickBot="1" x14ac:dyDescent="0.3">
      <c r="A13" s="270">
        <v>4531</v>
      </c>
      <c r="B13" s="68" t="s">
        <v>576</v>
      </c>
      <c r="C13" s="100">
        <f t="shared" ref="C13:C64" si="0">SUM(D13:J13)</f>
        <v>48271</v>
      </c>
      <c r="D13" s="289">
        <v>20717</v>
      </c>
      <c r="E13" s="289">
        <v>4358</v>
      </c>
      <c r="F13" s="289">
        <v>5926</v>
      </c>
      <c r="G13" s="289">
        <v>1778</v>
      </c>
      <c r="H13" s="289">
        <v>5316</v>
      </c>
      <c r="I13" s="289">
        <v>8156</v>
      </c>
      <c r="J13" s="289">
        <v>2020</v>
      </c>
      <c r="K13" s="494" t="s">
        <v>622</v>
      </c>
      <c r="L13" s="494"/>
    </row>
    <row r="14" spans="1:12" customFormat="1" ht="19.8" thickBot="1" x14ac:dyDescent="0.3">
      <c r="A14" s="271">
        <v>4532</v>
      </c>
      <c r="B14" s="109" t="s">
        <v>577</v>
      </c>
      <c r="C14" s="206">
        <f t="shared" si="0"/>
        <v>358</v>
      </c>
      <c r="D14" s="287">
        <v>9</v>
      </c>
      <c r="E14" s="287">
        <v>65</v>
      </c>
      <c r="F14" s="287">
        <v>16</v>
      </c>
      <c r="G14" s="287">
        <v>14</v>
      </c>
      <c r="H14" s="287">
        <v>132</v>
      </c>
      <c r="I14" s="287">
        <v>121</v>
      </c>
      <c r="J14" s="287">
        <v>1</v>
      </c>
      <c r="K14" s="493" t="s">
        <v>621</v>
      </c>
      <c r="L14" s="493"/>
    </row>
    <row r="15" spans="1:12" customFormat="1" ht="19.8" thickBot="1" x14ac:dyDescent="0.3">
      <c r="A15" s="270">
        <v>4539</v>
      </c>
      <c r="B15" s="68" t="s">
        <v>578</v>
      </c>
      <c r="C15" s="100">
        <f t="shared" si="0"/>
        <v>60</v>
      </c>
      <c r="D15" s="289">
        <v>29</v>
      </c>
      <c r="E15" s="289">
        <v>7</v>
      </c>
      <c r="F15" s="289">
        <v>9</v>
      </c>
      <c r="G15" s="289">
        <v>2</v>
      </c>
      <c r="H15" s="289">
        <v>13</v>
      </c>
      <c r="I15" s="289">
        <v>0</v>
      </c>
      <c r="J15" s="289">
        <v>0</v>
      </c>
      <c r="K15" s="494" t="s">
        <v>620</v>
      </c>
      <c r="L15" s="494"/>
    </row>
    <row r="16" spans="1:12" customFormat="1" ht="14.4" thickBot="1" x14ac:dyDescent="0.3">
      <c r="A16" s="271">
        <v>4610</v>
      </c>
      <c r="B16" s="109" t="s">
        <v>553</v>
      </c>
      <c r="C16" s="206">
        <f t="shared" si="0"/>
        <v>2112</v>
      </c>
      <c r="D16" s="287">
        <v>113</v>
      </c>
      <c r="E16" s="287">
        <v>317</v>
      </c>
      <c r="F16" s="287">
        <v>274</v>
      </c>
      <c r="G16" s="287">
        <v>130</v>
      </c>
      <c r="H16" s="287">
        <v>467</v>
      </c>
      <c r="I16" s="287">
        <v>767</v>
      </c>
      <c r="J16" s="287">
        <v>44</v>
      </c>
      <c r="K16" s="493" t="s">
        <v>562</v>
      </c>
      <c r="L16" s="493"/>
    </row>
    <row r="17" spans="1:12" customFormat="1" ht="14.4" thickBot="1" x14ac:dyDescent="0.3">
      <c r="A17" s="270">
        <v>4620</v>
      </c>
      <c r="B17" s="68" t="s">
        <v>579</v>
      </c>
      <c r="C17" s="100">
        <f t="shared" si="0"/>
        <v>11220</v>
      </c>
      <c r="D17" s="289">
        <v>284</v>
      </c>
      <c r="E17" s="289">
        <v>671</v>
      </c>
      <c r="F17" s="289">
        <v>493</v>
      </c>
      <c r="G17" s="289">
        <v>248</v>
      </c>
      <c r="H17" s="289">
        <v>2492</v>
      </c>
      <c r="I17" s="289">
        <v>3718</v>
      </c>
      <c r="J17" s="289">
        <v>3314</v>
      </c>
      <c r="K17" s="494" t="s">
        <v>619</v>
      </c>
      <c r="L17" s="494"/>
    </row>
    <row r="18" spans="1:12" customFormat="1" ht="14.4" thickBot="1" x14ac:dyDescent="0.3">
      <c r="A18" s="271">
        <v>4631</v>
      </c>
      <c r="B18" s="109" t="s">
        <v>554</v>
      </c>
      <c r="C18" s="206">
        <f t="shared" si="0"/>
        <v>2670</v>
      </c>
      <c r="D18" s="287">
        <v>221</v>
      </c>
      <c r="E18" s="287">
        <v>156</v>
      </c>
      <c r="F18" s="287">
        <v>348</v>
      </c>
      <c r="G18" s="287">
        <v>56</v>
      </c>
      <c r="H18" s="287">
        <v>309</v>
      </c>
      <c r="I18" s="287">
        <v>1249</v>
      </c>
      <c r="J18" s="287">
        <v>331</v>
      </c>
      <c r="K18" s="493" t="s">
        <v>563</v>
      </c>
      <c r="L18" s="493"/>
    </row>
    <row r="19" spans="1:12" customFormat="1" ht="14.4" thickBot="1" x14ac:dyDescent="0.3">
      <c r="A19" s="270">
        <v>4632</v>
      </c>
      <c r="B19" s="68" t="s">
        <v>623</v>
      </c>
      <c r="C19" s="100">
        <f t="shared" si="0"/>
        <v>111535</v>
      </c>
      <c r="D19" s="289">
        <v>49668</v>
      </c>
      <c r="E19" s="289">
        <v>4995</v>
      </c>
      <c r="F19" s="289">
        <v>4665</v>
      </c>
      <c r="G19" s="289">
        <v>2343</v>
      </c>
      <c r="H19" s="289">
        <v>10535</v>
      </c>
      <c r="I19" s="289">
        <v>22881</v>
      </c>
      <c r="J19" s="289">
        <v>16448</v>
      </c>
      <c r="K19" s="494" t="s">
        <v>618</v>
      </c>
      <c r="L19" s="494"/>
    </row>
    <row r="20" spans="1:12" customFormat="1" ht="27.75" customHeight="1" thickBot="1" x14ac:dyDescent="0.3">
      <c r="A20" s="271">
        <v>4641</v>
      </c>
      <c r="B20" s="109" t="s">
        <v>624</v>
      </c>
      <c r="C20" s="206">
        <f t="shared" si="0"/>
        <v>4618</v>
      </c>
      <c r="D20" s="287">
        <v>78</v>
      </c>
      <c r="E20" s="287">
        <v>898</v>
      </c>
      <c r="F20" s="287">
        <v>356</v>
      </c>
      <c r="G20" s="287">
        <v>52</v>
      </c>
      <c r="H20" s="287">
        <v>2863</v>
      </c>
      <c r="I20" s="287">
        <v>199</v>
      </c>
      <c r="J20" s="287">
        <v>172</v>
      </c>
      <c r="K20" s="493" t="s">
        <v>617</v>
      </c>
      <c r="L20" s="493"/>
    </row>
    <row r="21" spans="1:12" customFormat="1" ht="27.75" customHeight="1" thickBot="1" x14ac:dyDescent="0.3">
      <c r="A21" s="270">
        <v>4647</v>
      </c>
      <c r="B21" s="68" t="s">
        <v>625</v>
      </c>
      <c r="C21" s="100">
        <f t="shared" si="0"/>
        <v>8998</v>
      </c>
      <c r="D21" s="289">
        <v>3450</v>
      </c>
      <c r="E21" s="289">
        <v>1285</v>
      </c>
      <c r="F21" s="289">
        <v>426</v>
      </c>
      <c r="G21" s="289">
        <v>222</v>
      </c>
      <c r="H21" s="289">
        <v>1330</v>
      </c>
      <c r="I21" s="289">
        <v>287</v>
      </c>
      <c r="J21" s="289">
        <v>1998</v>
      </c>
      <c r="K21" s="494" t="s">
        <v>616</v>
      </c>
      <c r="L21" s="494"/>
    </row>
    <row r="22" spans="1:12" customFormat="1" ht="48" customHeight="1" thickBot="1" x14ac:dyDescent="0.3">
      <c r="A22" s="271">
        <v>4648</v>
      </c>
      <c r="B22" s="109" t="s">
        <v>626</v>
      </c>
      <c r="C22" s="206">
        <f t="shared" si="0"/>
        <v>17029</v>
      </c>
      <c r="D22" s="287">
        <v>4102</v>
      </c>
      <c r="E22" s="287">
        <v>2122</v>
      </c>
      <c r="F22" s="287">
        <v>3572</v>
      </c>
      <c r="G22" s="287">
        <v>1056</v>
      </c>
      <c r="H22" s="287">
        <v>2584</v>
      </c>
      <c r="I22" s="287">
        <v>2890</v>
      </c>
      <c r="J22" s="287">
        <v>703</v>
      </c>
      <c r="K22" s="493" t="s">
        <v>615</v>
      </c>
      <c r="L22" s="493"/>
    </row>
    <row r="23" spans="1:12" customFormat="1" ht="19.2" x14ac:dyDescent="0.25">
      <c r="A23" s="270">
        <v>4651</v>
      </c>
      <c r="B23" s="68" t="s">
        <v>627</v>
      </c>
      <c r="C23" s="289">
        <f t="shared" si="0"/>
        <v>767</v>
      </c>
      <c r="D23" s="289">
        <v>0</v>
      </c>
      <c r="E23" s="289">
        <v>80</v>
      </c>
      <c r="F23" s="289">
        <v>293</v>
      </c>
      <c r="G23" s="289">
        <v>9</v>
      </c>
      <c r="H23" s="289">
        <v>32</v>
      </c>
      <c r="I23" s="289">
        <v>235</v>
      </c>
      <c r="J23" s="289">
        <v>118</v>
      </c>
      <c r="K23" s="494" t="s">
        <v>614</v>
      </c>
      <c r="L23" s="494"/>
    </row>
    <row r="24" spans="1:12" customFormat="1" ht="19.2" x14ac:dyDescent="0.25">
      <c r="A24" s="271">
        <v>4652</v>
      </c>
      <c r="B24" s="109" t="s">
        <v>628</v>
      </c>
      <c r="C24" s="287">
        <f t="shared" si="0"/>
        <v>1709</v>
      </c>
      <c r="D24" s="287">
        <v>18</v>
      </c>
      <c r="E24" s="287">
        <v>309</v>
      </c>
      <c r="F24" s="287">
        <v>537</v>
      </c>
      <c r="G24" s="287">
        <v>177</v>
      </c>
      <c r="H24" s="287">
        <v>451</v>
      </c>
      <c r="I24" s="287">
        <v>213</v>
      </c>
      <c r="J24" s="287">
        <v>4</v>
      </c>
      <c r="K24" s="493" t="s">
        <v>613</v>
      </c>
      <c r="L24" s="493"/>
    </row>
    <row r="25" spans="1:12" customFormat="1" ht="19.2" x14ac:dyDescent="0.25">
      <c r="A25" s="270">
        <v>4653</v>
      </c>
      <c r="B25" s="68" t="s">
        <v>629</v>
      </c>
      <c r="C25" s="289">
        <f t="shared" si="0"/>
        <v>994</v>
      </c>
      <c r="D25" s="289">
        <v>12</v>
      </c>
      <c r="E25" s="289">
        <v>239</v>
      </c>
      <c r="F25" s="289">
        <v>50</v>
      </c>
      <c r="G25" s="289">
        <v>48</v>
      </c>
      <c r="H25" s="289">
        <v>190</v>
      </c>
      <c r="I25" s="289">
        <v>415</v>
      </c>
      <c r="J25" s="289">
        <v>40</v>
      </c>
      <c r="K25" s="483" t="s">
        <v>612</v>
      </c>
      <c r="L25" s="484"/>
    </row>
    <row r="26" spans="1:12" customFormat="1" ht="14.4" thickBot="1" x14ac:dyDescent="0.3">
      <c r="A26" s="271">
        <v>4659</v>
      </c>
      <c r="B26" s="109" t="s">
        <v>630</v>
      </c>
      <c r="C26" s="206">
        <f t="shared" si="0"/>
        <v>60774</v>
      </c>
      <c r="D26" s="287">
        <v>3081</v>
      </c>
      <c r="E26" s="287">
        <v>3066</v>
      </c>
      <c r="F26" s="287">
        <v>11227</v>
      </c>
      <c r="G26" s="287">
        <v>1386</v>
      </c>
      <c r="H26" s="287">
        <v>4023</v>
      </c>
      <c r="I26" s="287">
        <v>6553</v>
      </c>
      <c r="J26" s="287">
        <v>31438</v>
      </c>
      <c r="K26" s="493" t="s">
        <v>564</v>
      </c>
      <c r="L26" s="493"/>
    </row>
    <row r="27" spans="1:12" customFormat="1" ht="19.8" thickBot="1" x14ac:dyDescent="0.3">
      <c r="A27" s="270">
        <v>4661</v>
      </c>
      <c r="B27" s="68" t="s">
        <v>631</v>
      </c>
      <c r="C27" s="100">
        <f t="shared" si="0"/>
        <v>9259</v>
      </c>
      <c r="D27" s="289">
        <v>5111</v>
      </c>
      <c r="E27" s="289">
        <v>280</v>
      </c>
      <c r="F27" s="289">
        <v>208</v>
      </c>
      <c r="G27" s="289">
        <v>250</v>
      </c>
      <c r="H27" s="289">
        <v>554</v>
      </c>
      <c r="I27" s="289">
        <v>1591</v>
      </c>
      <c r="J27" s="289">
        <v>1265</v>
      </c>
      <c r="K27" s="483" t="s">
        <v>611</v>
      </c>
      <c r="L27" s="484"/>
    </row>
    <row r="28" spans="1:12" customFormat="1" x14ac:dyDescent="0.25">
      <c r="A28" s="272">
        <v>4662</v>
      </c>
      <c r="B28" s="264" t="s">
        <v>555</v>
      </c>
      <c r="C28" s="120">
        <f t="shared" si="0"/>
        <v>598</v>
      </c>
      <c r="D28" s="290">
        <v>0</v>
      </c>
      <c r="E28" s="290">
        <v>24</v>
      </c>
      <c r="F28" s="290">
        <v>0</v>
      </c>
      <c r="G28" s="290">
        <v>29</v>
      </c>
      <c r="H28" s="290">
        <v>0</v>
      </c>
      <c r="I28" s="290">
        <v>545</v>
      </c>
      <c r="J28" s="290">
        <v>0</v>
      </c>
      <c r="K28" s="498" t="s">
        <v>565</v>
      </c>
      <c r="L28" s="498"/>
    </row>
    <row r="29" spans="1:12" customFormat="1" ht="27.75" customHeight="1" x14ac:dyDescent="0.25">
      <c r="A29" s="273">
        <v>4663</v>
      </c>
      <c r="B29" s="267" t="s">
        <v>632</v>
      </c>
      <c r="C29" s="101">
        <f t="shared" si="0"/>
        <v>33338</v>
      </c>
      <c r="D29" s="285">
        <v>5969</v>
      </c>
      <c r="E29" s="285">
        <v>6248</v>
      </c>
      <c r="F29" s="285">
        <v>3750</v>
      </c>
      <c r="G29" s="285">
        <v>716</v>
      </c>
      <c r="H29" s="285">
        <v>4190</v>
      </c>
      <c r="I29" s="285">
        <v>11928</v>
      </c>
      <c r="J29" s="285">
        <v>537</v>
      </c>
      <c r="K29" s="633" t="s">
        <v>610</v>
      </c>
      <c r="L29" s="634"/>
    </row>
    <row r="30" spans="1:12" customFormat="1" ht="21.75" customHeight="1" x14ac:dyDescent="0.25">
      <c r="A30" s="271">
        <v>4690</v>
      </c>
      <c r="B30" s="109" t="s">
        <v>556</v>
      </c>
      <c r="C30" s="247">
        <f t="shared" si="0"/>
        <v>2137</v>
      </c>
      <c r="D30" s="287">
        <v>89</v>
      </c>
      <c r="E30" s="287">
        <v>396</v>
      </c>
      <c r="F30" s="287">
        <v>278</v>
      </c>
      <c r="G30" s="287">
        <v>144</v>
      </c>
      <c r="H30" s="287">
        <v>385</v>
      </c>
      <c r="I30" s="287">
        <v>694</v>
      </c>
      <c r="J30" s="287">
        <v>151</v>
      </c>
      <c r="K30" s="493" t="s">
        <v>566</v>
      </c>
      <c r="L30" s="493"/>
    </row>
    <row r="31" spans="1:12" customFormat="1" ht="21.75" customHeight="1" x14ac:dyDescent="0.25">
      <c r="A31" s="270">
        <v>4691</v>
      </c>
      <c r="B31" s="68" t="s">
        <v>633</v>
      </c>
      <c r="C31" s="250">
        <f t="shared" si="0"/>
        <v>5528</v>
      </c>
      <c r="D31" s="289">
        <v>160</v>
      </c>
      <c r="E31" s="289">
        <v>976</v>
      </c>
      <c r="F31" s="289">
        <v>1984</v>
      </c>
      <c r="G31" s="289">
        <v>276</v>
      </c>
      <c r="H31" s="289">
        <v>917</v>
      </c>
      <c r="I31" s="289">
        <v>1209</v>
      </c>
      <c r="J31" s="289">
        <v>6</v>
      </c>
      <c r="K31" s="483" t="s">
        <v>609</v>
      </c>
      <c r="L31" s="484"/>
    </row>
    <row r="32" spans="1:12" customFormat="1" ht="19.2" x14ac:dyDescent="0.25">
      <c r="A32" s="271">
        <v>4692</v>
      </c>
      <c r="B32" s="109" t="s">
        <v>634</v>
      </c>
      <c r="C32" s="247">
        <f t="shared" si="0"/>
        <v>1648</v>
      </c>
      <c r="D32" s="287">
        <v>73</v>
      </c>
      <c r="E32" s="287">
        <v>162</v>
      </c>
      <c r="F32" s="287">
        <v>453</v>
      </c>
      <c r="G32" s="287">
        <v>26</v>
      </c>
      <c r="H32" s="287">
        <v>505</v>
      </c>
      <c r="I32" s="287">
        <v>429</v>
      </c>
      <c r="J32" s="287">
        <v>0</v>
      </c>
      <c r="K32" s="493" t="s">
        <v>608</v>
      </c>
      <c r="L32" s="493"/>
    </row>
    <row r="33" spans="1:12" customFormat="1" ht="21.75" customHeight="1" x14ac:dyDescent="0.25">
      <c r="A33" s="270">
        <v>4712</v>
      </c>
      <c r="B33" s="68" t="s">
        <v>557</v>
      </c>
      <c r="C33" s="250">
        <f t="shared" si="0"/>
        <v>99689</v>
      </c>
      <c r="D33" s="289">
        <v>6809</v>
      </c>
      <c r="E33" s="289">
        <v>11150</v>
      </c>
      <c r="F33" s="289">
        <v>7286</v>
      </c>
      <c r="G33" s="289">
        <v>17648</v>
      </c>
      <c r="H33" s="289">
        <v>33648</v>
      </c>
      <c r="I33" s="289">
        <v>7277</v>
      </c>
      <c r="J33" s="289">
        <v>15871</v>
      </c>
      <c r="K33" s="483" t="s">
        <v>567</v>
      </c>
      <c r="L33" s="484"/>
    </row>
    <row r="34" spans="1:12" customFormat="1" x14ac:dyDescent="0.25">
      <c r="A34" s="271">
        <v>4714</v>
      </c>
      <c r="B34" s="109" t="s">
        <v>558</v>
      </c>
      <c r="C34" s="247">
        <f t="shared" si="0"/>
        <v>66749</v>
      </c>
      <c r="D34" s="287">
        <v>6345</v>
      </c>
      <c r="E34" s="287">
        <v>3073</v>
      </c>
      <c r="F34" s="287">
        <v>8362</v>
      </c>
      <c r="G34" s="287">
        <v>7103</v>
      </c>
      <c r="H34" s="287">
        <v>21387</v>
      </c>
      <c r="I34" s="287">
        <v>9945</v>
      </c>
      <c r="J34" s="287">
        <v>10534</v>
      </c>
      <c r="K34" s="493" t="s">
        <v>568</v>
      </c>
      <c r="L34" s="493"/>
    </row>
    <row r="35" spans="1:12" customFormat="1" ht="27.75" customHeight="1" x14ac:dyDescent="0.25">
      <c r="A35" s="270">
        <v>4719</v>
      </c>
      <c r="B35" s="68" t="s">
        <v>659</v>
      </c>
      <c r="C35" s="250">
        <f t="shared" si="0"/>
        <v>26050</v>
      </c>
      <c r="D35" s="289">
        <v>8192</v>
      </c>
      <c r="E35" s="289">
        <v>3847</v>
      </c>
      <c r="F35" s="289">
        <v>2157</v>
      </c>
      <c r="G35" s="289">
        <v>1165</v>
      </c>
      <c r="H35" s="289">
        <v>6490</v>
      </c>
      <c r="I35" s="289">
        <v>2742</v>
      </c>
      <c r="J35" s="289">
        <v>1457</v>
      </c>
      <c r="K35" s="483" t="s">
        <v>662</v>
      </c>
      <c r="L35" s="484"/>
    </row>
    <row r="36" spans="1:12" customFormat="1" x14ac:dyDescent="0.25">
      <c r="A36" s="271">
        <v>4720</v>
      </c>
      <c r="B36" s="109" t="s">
        <v>636</v>
      </c>
      <c r="C36" s="247">
        <f t="shared" si="0"/>
        <v>16484</v>
      </c>
      <c r="D36" s="287">
        <v>941</v>
      </c>
      <c r="E36" s="287">
        <v>1756</v>
      </c>
      <c r="F36" s="287">
        <v>1813</v>
      </c>
      <c r="G36" s="287">
        <v>619</v>
      </c>
      <c r="H36" s="287">
        <v>3319</v>
      </c>
      <c r="I36" s="287">
        <v>4875</v>
      </c>
      <c r="J36" s="287">
        <v>3161</v>
      </c>
      <c r="K36" s="493" t="s">
        <v>606</v>
      </c>
      <c r="L36" s="493"/>
    </row>
    <row r="37" spans="1:12" customFormat="1" x14ac:dyDescent="0.25">
      <c r="A37" s="270">
        <v>4722</v>
      </c>
      <c r="B37" s="68" t="s">
        <v>646</v>
      </c>
      <c r="C37" s="250">
        <f t="shared" si="0"/>
        <v>5869</v>
      </c>
      <c r="D37" s="289">
        <v>94</v>
      </c>
      <c r="E37" s="289">
        <v>206</v>
      </c>
      <c r="F37" s="289">
        <v>635</v>
      </c>
      <c r="G37" s="289">
        <v>1088</v>
      </c>
      <c r="H37" s="289">
        <v>1139</v>
      </c>
      <c r="I37" s="289">
        <v>1073</v>
      </c>
      <c r="J37" s="289">
        <v>1634</v>
      </c>
      <c r="K37" s="483" t="s">
        <v>605</v>
      </c>
      <c r="L37" s="484"/>
    </row>
    <row r="38" spans="1:12" customFormat="1" x14ac:dyDescent="0.25">
      <c r="A38" s="271">
        <v>4723</v>
      </c>
      <c r="B38" s="109" t="s">
        <v>645</v>
      </c>
      <c r="C38" s="247">
        <f t="shared" si="0"/>
        <v>401</v>
      </c>
      <c r="D38" s="287">
        <v>4</v>
      </c>
      <c r="E38" s="287">
        <v>45</v>
      </c>
      <c r="F38" s="287">
        <v>13</v>
      </c>
      <c r="G38" s="287">
        <v>10</v>
      </c>
      <c r="H38" s="287">
        <v>133</v>
      </c>
      <c r="I38" s="287">
        <v>155</v>
      </c>
      <c r="J38" s="287">
        <v>41</v>
      </c>
      <c r="K38" s="493" t="s">
        <v>604</v>
      </c>
      <c r="L38" s="493"/>
    </row>
    <row r="39" spans="1:12" s="48" customFormat="1" x14ac:dyDescent="0.25">
      <c r="A39" s="270">
        <v>4724</v>
      </c>
      <c r="B39" s="68" t="s">
        <v>644</v>
      </c>
      <c r="C39" s="250">
        <f t="shared" si="0"/>
        <v>1102</v>
      </c>
      <c r="D39" s="289">
        <v>149</v>
      </c>
      <c r="E39" s="289">
        <v>50</v>
      </c>
      <c r="F39" s="289">
        <v>123</v>
      </c>
      <c r="G39" s="289">
        <v>86</v>
      </c>
      <c r="H39" s="289">
        <v>164</v>
      </c>
      <c r="I39" s="289">
        <v>112</v>
      </c>
      <c r="J39" s="289">
        <v>418</v>
      </c>
      <c r="K39" s="483" t="s">
        <v>603</v>
      </c>
      <c r="L39" s="484"/>
    </row>
    <row r="40" spans="1:12" s="48" customFormat="1" x14ac:dyDescent="0.25">
      <c r="A40" s="271">
        <v>4725</v>
      </c>
      <c r="B40" s="109" t="s">
        <v>643</v>
      </c>
      <c r="C40" s="247">
        <f t="shared" si="0"/>
        <v>2059</v>
      </c>
      <c r="D40" s="287">
        <v>55</v>
      </c>
      <c r="E40" s="287">
        <v>279</v>
      </c>
      <c r="F40" s="287">
        <v>900</v>
      </c>
      <c r="G40" s="287">
        <v>32</v>
      </c>
      <c r="H40" s="287">
        <v>85</v>
      </c>
      <c r="I40" s="287">
        <v>348</v>
      </c>
      <c r="J40" s="287">
        <v>360</v>
      </c>
      <c r="K40" s="493" t="s">
        <v>602</v>
      </c>
      <c r="L40" s="493"/>
    </row>
    <row r="41" spans="1:12" s="48" customFormat="1" x14ac:dyDescent="0.25">
      <c r="A41" s="270">
        <v>4726</v>
      </c>
      <c r="B41" s="68" t="s">
        <v>559</v>
      </c>
      <c r="C41" s="250">
        <f t="shared" si="0"/>
        <v>8576</v>
      </c>
      <c r="D41" s="289">
        <v>290</v>
      </c>
      <c r="E41" s="289">
        <v>1084</v>
      </c>
      <c r="F41" s="289">
        <v>290</v>
      </c>
      <c r="G41" s="289">
        <v>393</v>
      </c>
      <c r="H41" s="289">
        <v>1733</v>
      </c>
      <c r="I41" s="289">
        <v>1400</v>
      </c>
      <c r="J41" s="289">
        <v>3386</v>
      </c>
      <c r="K41" s="483" t="s">
        <v>569</v>
      </c>
      <c r="L41" s="484"/>
    </row>
    <row r="42" spans="1:12" customFormat="1" x14ac:dyDescent="0.25">
      <c r="A42" s="271">
        <v>4727</v>
      </c>
      <c r="B42" s="109" t="s">
        <v>642</v>
      </c>
      <c r="C42" s="247">
        <f t="shared" si="0"/>
        <v>1253</v>
      </c>
      <c r="D42" s="287">
        <v>472</v>
      </c>
      <c r="E42" s="287">
        <v>36</v>
      </c>
      <c r="F42" s="287">
        <v>0</v>
      </c>
      <c r="G42" s="287">
        <v>44</v>
      </c>
      <c r="H42" s="287">
        <v>118</v>
      </c>
      <c r="I42" s="287">
        <v>252</v>
      </c>
      <c r="J42" s="287">
        <v>331</v>
      </c>
      <c r="K42" s="493" t="s">
        <v>601</v>
      </c>
      <c r="L42" s="493"/>
    </row>
    <row r="43" spans="1:12" customFormat="1" x14ac:dyDescent="0.25">
      <c r="A43" s="270">
        <v>4728</v>
      </c>
      <c r="B43" s="68" t="s">
        <v>647</v>
      </c>
      <c r="C43" s="250">
        <f t="shared" si="0"/>
        <v>1754</v>
      </c>
      <c r="D43" s="289">
        <v>563</v>
      </c>
      <c r="E43" s="289">
        <v>19</v>
      </c>
      <c r="F43" s="289">
        <v>210</v>
      </c>
      <c r="G43" s="289">
        <v>269</v>
      </c>
      <c r="H43" s="289">
        <v>340</v>
      </c>
      <c r="I43" s="289">
        <v>280</v>
      </c>
      <c r="J43" s="289">
        <v>73</v>
      </c>
      <c r="K43" s="483" t="s">
        <v>600</v>
      </c>
      <c r="L43" s="484"/>
    </row>
    <row r="44" spans="1:12" customFormat="1" ht="27.75" customHeight="1" x14ac:dyDescent="0.25">
      <c r="A44" s="271">
        <v>4729</v>
      </c>
      <c r="B44" s="109" t="s">
        <v>656</v>
      </c>
      <c r="C44" s="247">
        <f t="shared" si="0"/>
        <v>4432</v>
      </c>
      <c r="D44" s="287">
        <v>3</v>
      </c>
      <c r="E44" s="287">
        <v>73</v>
      </c>
      <c r="F44" s="287">
        <v>434</v>
      </c>
      <c r="G44" s="287">
        <v>48</v>
      </c>
      <c r="H44" s="287">
        <v>750</v>
      </c>
      <c r="I44" s="287">
        <v>1866</v>
      </c>
      <c r="J44" s="287">
        <v>1258</v>
      </c>
      <c r="K44" s="493" t="s">
        <v>658</v>
      </c>
      <c r="L44" s="493"/>
    </row>
    <row r="45" spans="1:12" customFormat="1" x14ac:dyDescent="0.25">
      <c r="A45" s="270">
        <v>4730</v>
      </c>
      <c r="B45" s="68" t="s">
        <v>641</v>
      </c>
      <c r="C45" s="250">
        <f t="shared" si="0"/>
        <v>94080</v>
      </c>
      <c r="D45" s="289">
        <v>8963</v>
      </c>
      <c r="E45" s="289">
        <v>4263</v>
      </c>
      <c r="F45" s="289">
        <v>32668</v>
      </c>
      <c r="G45" s="289">
        <v>689</v>
      </c>
      <c r="H45" s="289">
        <v>10091</v>
      </c>
      <c r="I45" s="289">
        <v>7715</v>
      </c>
      <c r="J45" s="289">
        <v>29691</v>
      </c>
      <c r="K45" s="483" t="s">
        <v>599</v>
      </c>
      <c r="L45" s="484"/>
    </row>
    <row r="46" spans="1:12" customFormat="1" ht="27" customHeight="1" x14ac:dyDescent="0.25">
      <c r="A46" s="271">
        <v>4741</v>
      </c>
      <c r="B46" s="109" t="s">
        <v>648</v>
      </c>
      <c r="C46" s="247">
        <f t="shared" si="0"/>
        <v>21007</v>
      </c>
      <c r="D46" s="287">
        <v>2758</v>
      </c>
      <c r="E46" s="287">
        <v>2417</v>
      </c>
      <c r="F46" s="287">
        <v>1541</v>
      </c>
      <c r="G46" s="287">
        <v>1644</v>
      </c>
      <c r="H46" s="287">
        <v>3433</v>
      </c>
      <c r="I46" s="287">
        <v>5769</v>
      </c>
      <c r="J46" s="287">
        <v>3445</v>
      </c>
      <c r="K46" s="493" t="s">
        <v>598</v>
      </c>
      <c r="L46" s="493"/>
    </row>
    <row r="47" spans="1:12" customFormat="1" ht="27" customHeight="1" x14ac:dyDescent="0.25">
      <c r="A47" s="270">
        <v>4742</v>
      </c>
      <c r="B47" s="68" t="s">
        <v>781</v>
      </c>
      <c r="C47" s="250">
        <f t="shared" ref="C47" si="1">SUM(D47:J47)</f>
        <v>29</v>
      </c>
      <c r="D47" s="289">
        <v>3</v>
      </c>
      <c r="E47" s="289">
        <v>9</v>
      </c>
      <c r="F47" s="289">
        <v>0</v>
      </c>
      <c r="G47" s="289">
        <v>2</v>
      </c>
      <c r="H47" s="289">
        <v>2</v>
      </c>
      <c r="I47" s="289">
        <v>8</v>
      </c>
      <c r="J47" s="289">
        <v>5</v>
      </c>
      <c r="K47" s="483" t="s">
        <v>787</v>
      </c>
      <c r="L47" s="484"/>
    </row>
    <row r="48" spans="1:12" ht="19.2" customHeight="1" x14ac:dyDescent="0.25">
      <c r="A48" s="272">
        <v>4751</v>
      </c>
      <c r="B48" s="264" t="s">
        <v>640</v>
      </c>
      <c r="C48" s="120">
        <f t="shared" si="0"/>
        <v>64965</v>
      </c>
      <c r="D48" s="290">
        <v>8181</v>
      </c>
      <c r="E48" s="290">
        <v>6082</v>
      </c>
      <c r="F48" s="290">
        <v>1948</v>
      </c>
      <c r="G48" s="290">
        <v>3409</v>
      </c>
      <c r="H48" s="290">
        <v>28515</v>
      </c>
      <c r="I48" s="290">
        <v>2118</v>
      </c>
      <c r="J48" s="290">
        <v>14712</v>
      </c>
      <c r="K48" s="498" t="s">
        <v>597</v>
      </c>
      <c r="L48" s="498"/>
    </row>
    <row r="49" spans="1:27" ht="38.4" x14ac:dyDescent="0.25">
      <c r="A49" s="270">
        <v>4752</v>
      </c>
      <c r="B49" s="68" t="s">
        <v>639</v>
      </c>
      <c r="C49" s="250">
        <f t="shared" si="0"/>
        <v>175732</v>
      </c>
      <c r="D49" s="289">
        <v>18434</v>
      </c>
      <c r="E49" s="289">
        <v>18997</v>
      </c>
      <c r="F49" s="289">
        <v>57403</v>
      </c>
      <c r="G49" s="289">
        <v>4768</v>
      </c>
      <c r="H49" s="289">
        <v>16221</v>
      </c>
      <c r="I49" s="289">
        <v>54237</v>
      </c>
      <c r="J49" s="289">
        <v>5672</v>
      </c>
      <c r="K49" s="483" t="s">
        <v>596</v>
      </c>
      <c r="L49" s="484"/>
    </row>
    <row r="50" spans="1:27" ht="18.600000000000001" customHeight="1" x14ac:dyDescent="0.25">
      <c r="A50" s="271">
        <v>4753</v>
      </c>
      <c r="B50" s="109" t="s">
        <v>638</v>
      </c>
      <c r="C50" s="247">
        <f t="shared" si="0"/>
        <v>4413</v>
      </c>
      <c r="D50" s="287">
        <v>360</v>
      </c>
      <c r="E50" s="287">
        <v>358</v>
      </c>
      <c r="F50" s="287">
        <v>323</v>
      </c>
      <c r="G50" s="287">
        <v>340</v>
      </c>
      <c r="H50" s="287">
        <v>994</v>
      </c>
      <c r="I50" s="287">
        <v>1360</v>
      </c>
      <c r="J50" s="287">
        <v>678</v>
      </c>
      <c r="K50" s="493" t="s">
        <v>595</v>
      </c>
      <c r="L50" s="493"/>
    </row>
    <row r="51" spans="1:27" ht="14.25" customHeight="1" x14ac:dyDescent="0.25">
      <c r="A51" s="270">
        <v>4754</v>
      </c>
      <c r="B51" s="68" t="s">
        <v>560</v>
      </c>
      <c r="C51" s="250">
        <f t="shared" si="0"/>
        <v>38562</v>
      </c>
      <c r="D51" s="289">
        <v>5801</v>
      </c>
      <c r="E51" s="289">
        <v>4209</v>
      </c>
      <c r="F51" s="289">
        <v>3374</v>
      </c>
      <c r="G51" s="289">
        <v>1571</v>
      </c>
      <c r="H51" s="289">
        <v>10377</v>
      </c>
      <c r="I51" s="289">
        <v>5145</v>
      </c>
      <c r="J51" s="289">
        <v>8085</v>
      </c>
      <c r="K51" s="483" t="s">
        <v>570</v>
      </c>
      <c r="L51" s="484"/>
      <c r="M51" s="163"/>
      <c r="N51"/>
      <c r="O51"/>
      <c r="P51"/>
      <c r="Q51" s="163"/>
      <c r="R51" s="163"/>
      <c r="S51"/>
      <c r="T51"/>
      <c r="U51" s="163"/>
      <c r="V51" s="163"/>
      <c r="W51"/>
      <c r="X51"/>
      <c r="Y51" s="163"/>
      <c r="Z51" s="163"/>
      <c r="AA51" s="163"/>
    </row>
    <row r="52" spans="1:27" ht="19.2" x14ac:dyDescent="0.25">
      <c r="A52" s="271">
        <v>4755</v>
      </c>
      <c r="B52" s="109" t="s">
        <v>655</v>
      </c>
      <c r="C52" s="247">
        <f t="shared" si="0"/>
        <v>59257</v>
      </c>
      <c r="D52" s="287">
        <v>2840</v>
      </c>
      <c r="E52" s="287">
        <v>4592</v>
      </c>
      <c r="F52" s="287">
        <v>12303</v>
      </c>
      <c r="G52" s="287">
        <v>1562</v>
      </c>
      <c r="H52" s="287">
        <v>9584</v>
      </c>
      <c r="I52" s="287">
        <v>12078</v>
      </c>
      <c r="J52" s="287">
        <v>16298</v>
      </c>
      <c r="K52" s="493" t="s">
        <v>594</v>
      </c>
      <c r="L52" s="493"/>
    </row>
    <row r="53" spans="1:27" x14ac:dyDescent="0.25">
      <c r="A53" s="270">
        <v>4756</v>
      </c>
      <c r="B53" s="68" t="s">
        <v>649</v>
      </c>
      <c r="C53" s="250">
        <f t="shared" si="0"/>
        <v>1072</v>
      </c>
      <c r="D53" s="289">
        <v>9</v>
      </c>
      <c r="E53" s="289">
        <v>79</v>
      </c>
      <c r="F53" s="289">
        <v>42</v>
      </c>
      <c r="G53" s="289">
        <v>33</v>
      </c>
      <c r="H53" s="289">
        <v>507</v>
      </c>
      <c r="I53" s="289">
        <v>273</v>
      </c>
      <c r="J53" s="289">
        <v>129</v>
      </c>
      <c r="K53" s="483" t="s">
        <v>593</v>
      </c>
      <c r="L53" s="484"/>
    </row>
    <row r="54" spans="1:27" ht="17.399999999999999" customHeight="1" x14ac:dyDescent="0.25">
      <c r="A54" s="271">
        <v>4761</v>
      </c>
      <c r="B54" s="109" t="s">
        <v>650</v>
      </c>
      <c r="C54" s="247">
        <f t="shared" si="0"/>
        <v>15663</v>
      </c>
      <c r="D54" s="287">
        <v>6453</v>
      </c>
      <c r="E54" s="287">
        <v>2737</v>
      </c>
      <c r="F54" s="287">
        <v>2258</v>
      </c>
      <c r="G54" s="287">
        <v>418</v>
      </c>
      <c r="H54" s="287">
        <v>1636</v>
      </c>
      <c r="I54" s="287">
        <v>1197</v>
      </c>
      <c r="J54" s="287">
        <v>964</v>
      </c>
      <c r="K54" s="493" t="s">
        <v>592</v>
      </c>
      <c r="L54" s="493"/>
    </row>
    <row r="55" spans="1:27" ht="19.2" x14ac:dyDescent="0.25">
      <c r="A55" s="270">
        <v>4762</v>
      </c>
      <c r="B55" s="68" t="s">
        <v>651</v>
      </c>
      <c r="C55" s="250">
        <f t="shared" si="0"/>
        <v>1039</v>
      </c>
      <c r="D55" s="289">
        <v>127</v>
      </c>
      <c r="E55" s="289">
        <v>253</v>
      </c>
      <c r="F55" s="289">
        <v>51</v>
      </c>
      <c r="G55" s="289">
        <v>304</v>
      </c>
      <c r="H55" s="289">
        <v>304</v>
      </c>
      <c r="I55" s="289">
        <v>0</v>
      </c>
      <c r="J55" s="289">
        <v>0</v>
      </c>
      <c r="K55" s="483" t="s">
        <v>591</v>
      </c>
      <c r="L55" s="484"/>
    </row>
    <row r="56" spans="1:27" ht="18.600000000000001" customHeight="1" x14ac:dyDescent="0.25">
      <c r="A56" s="271">
        <v>4763</v>
      </c>
      <c r="B56" s="109" t="s">
        <v>652</v>
      </c>
      <c r="C56" s="247">
        <f t="shared" si="0"/>
        <v>5100</v>
      </c>
      <c r="D56" s="287">
        <v>1276</v>
      </c>
      <c r="E56" s="287">
        <v>1133</v>
      </c>
      <c r="F56" s="287">
        <v>414</v>
      </c>
      <c r="G56" s="287">
        <v>194</v>
      </c>
      <c r="H56" s="287">
        <v>1188</v>
      </c>
      <c r="I56" s="287">
        <v>793</v>
      </c>
      <c r="J56" s="287">
        <v>102</v>
      </c>
      <c r="K56" s="493" t="s">
        <v>590</v>
      </c>
      <c r="L56" s="493"/>
    </row>
    <row r="57" spans="1:27" x14ac:dyDescent="0.25">
      <c r="A57" s="270">
        <v>4764</v>
      </c>
      <c r="B57" s="68" t="s">
        <v>637</v>
      </c>
      <c r="C57" s="250">
        <f t="shared" si="0"/>
        <v>2006</v>
      </c>
      <c r="D57" s="289">
        <v>162</v>
      </c>
      <c r="E57" s="289">
        <v>274</v>
      </c>
      <c r="F57" s="289">
        <v>198</v>
      </c>
      <c r="G57" s="289">
        <v>98</v>
      </c>
      <c r="H57" s="289">
        <v>316</v>
      </c>
      <c r="I57" s="289">
        <v>884</v>
      </c>
      <c r="J57" s="289">
        <v>74</v>
      </c>
      <c r="K57" s="483" t="s">
        <v>589</v>
      </c>
      <c r="L57" s="484"/>
    </row>
    <row r="58" spans="1:27" ht="30" customHeight="1" x14ac:dyDescent="0.25">
      <c r="A58" s="271">
        <v>4771</v>
      </c>
      <c r="B58" s="109" t="s">
        <v>653</v>
      </c>
      <c r="C58" s="247">
        <f t="shared" si="0"/>
        <v>15852</v>
      </c>
      <c r="D58" s="287">
        <v>757</v>
      </c>
      <c r="E58" s="287">
        <v>3055</v>
      </c>
      <c r="F58" s="287">
        <v>607</v>
      </c>
      <c r="G58" s="287">
        <v>663</v>
      </c>
      <c r="H58" s="287">
        <v>8168</v>
      </c>
      <c r="I58" s="287">
        <v>357</v>
      </c>
      <c r="J58" s="287">
        <v>2245</v>
      </c>
      <c r="K58" s="493" t="s">
        <v>588</v>
      </c>
      <c r="L58" s="493"/>
    </row>
    <row r="59" spans="1:27" ht="18.600000000000001" customHeight="1" x14ac:dyDescent="0.25">
      <c r="A59" s="270">
        <v>4772</v>
      </c>
      <c r="B59" s="68" t="s">
        <v>654</v>
      </c>
      <c r="C59" s="250">
        <f t="shared" si="0"/>
        <v>18594</v>
      </c>
      <c r="D59" s="289">
        <v>2551</v>
      </c>
      <c r="E59" s="289">
        <v>2835</v>
      </c>
      <c r="F59" s="289">
        <v>1022</v>
      </c>
      <c r="G59" s="289">
        <v>673</v>
      </c>
      <c r="H59" s="289">
        <v>2863</v>
      </c>
      <c r="I59" s="289">
        <v>2843</v>
      </c>
      <c r="J59" s="289">
        <v>5807</v>
      </c>
      <c r="K59" s="483" t="s">
        <v>587</v>
      </c>
      <c r="L59" s="484"/>
    </row>
    <row r="60" spans="1:27" x14ac:dyDescent="0.25">
      <c r="A60" s="271">
        <v>4774</v>
      </c>
      <c r="B60" s="109" t="s">
        <v>561</v>
      </c>
      <c r="C60" s="247">
        <f t="shared" si="0"/>
        <v>255</v>
      </c>
      <c r="D60" s="287">
        <v>34</v>
      </c>
      <c r="E60" s="287">
        <v>15</v>
      </c>
      <c r="F60" s="287">
        <v>56</v>
      </c>
      <c r="G60" s="287">
        <v>43</v>
      </c>
      <c r="H60" s="287">
        <v>96</v>
      </c>
      <c r="I60" s="287">
        <v>11</v>
      </c>
      <c r="J60" s="287">
        <v>0</v>
      </c>
      <c r="K60" s="493" t="s">
        <v>571</v>
      </c>
      <c r="L60" s="493"/>
    </row>
    <row r="61" spans="1:27" ht="26.25" customHeight="1" x14ac:dyDescent="0.25">
      <c r="A61" s="270">
        <v>4775</v>
      </c>
      <c r="B61" s="68" t="s">
        <v>583</v>
      </c>
      <c r="C61" s="250">
        <f t="shared" si="0"/>
        <v>45066</v>
      </c>
      <c r="D61" s="289">
        <v>14001</v>
      </c>
      <c r="E61" s="289">
        <v>3219</v>
      </c>
      <c r="F61" s="289">
        <v>1373</v>
      </c>
      <c r="G61" s="289">
        <v>1255</v>
      </c>
      <c r="H61" s="289">
        <v>4965</v>
      </c>
      <c r="I61" s="289">
        <v>2150</v>
      </c>
      <c r="J61" s="289">
        <v>18103</v>
      </c>
      <c r="K61" s="483" t="s">
        <v>586</v>
      </c>
      <c r="L61" s="484"/>
    </row>
    <row r="62" spans="1:27" ht="15.75" customHeight="1" x14ac:dyDescent="0.25">
      <c r="A62" s="271">
        <v>4776</v>
      </c>
      <c r="B62" s="109" t="s">
        <v>582</v>
      </c>
      <c r="C62" s="247">
        <f t="shared" si="0"/>
        <v>5439</v>
      </c>
      <c r="D62" s="287">
        <v>296</v>
      </c>
      <c r="E62" s="287">
        <v>1077</v>
      </c>
      <c r="F62" s="287">
        <v>395</v>
      </c>
      <c r="G62" s="287">
        <v>315</v>
      </c>
      <c r="H62" s="287">
        <v>870</v>
      </c>
      <c r="I62" s="287">
        <v>1162</v>
      </c>
      <c r="J62" s="287">
        <v>1324</v>
      </c>
      <c r="K62" s="493" t="s">
        <v>585</v>
      </c>
      <c r="L62" s="493"/>
    </row>
    <row r="63" spans="1:27" ht="19.2" x14ac:dyDescent="0.25">
      <c r="A63" s="270">
        <v>4777</v>
      </c>
      <c r="B63" s="68" t="s">
        <v>581</v>
      </c>
      <c r="C63" s="250">
        <f t="shared" si="0"/>
        <v>986</v>
      </c>
      <c r="D63" s="289">
        <v>59</v>
      </c>
      <c r="E63" s="289">
        <v>344</v>
      </c>
      <c r="F63" s="289">
        <v>56</v>
      </c>
      <c r="G63" s="289">
        <v>11</v>
      </c>
      <c r="H63" s="289">
        <v>82</v>
      </c>
      <c r="I63" s="289">
        <v>98</v>
      </c>
      <c r="J63" s="289">
        <v>336</v>
      </c>
      <c r="K63" s="483" t="s">
        <v>584</v>
      </c>
      <c r="L63" s="484"/>
    </row>
    <row r="64" spans="1:27" ht="21.6" customHeight="1" x14ac:dyDescent="0.25">
      <c r="A64" s="271">
        <v>4779</v>
      </c>
      <c r="B64" s="109" t="s">
        <v>580</v>
      </c>
      <c r="C64" s="247">
        <f t="shared" si="0"/>
        <v>103327</v>
      </c>
      <c r="D64" s="287">
        <v>56042</v>
      </c>
      <c r="E64" s="287">
        <v>1597</v>
      </c>
      <c r="F64" s="287">
        <v>7</v>
      </c>
      <c r="G64" s="287">
        <v>155</v>
      </c>
      <c r="H64" s="287">
        <v>1335</v>
      </c>
      <c r="I64" s="287">
        <v>1216</v>
      </c>
      <c r="J64" s="287">
        <v>42975</v>
      </c>
      <c r="K64" s="493" t="s">
        <v>657</v>
      </c>
      <c r="L64" s="493"/>
    </row>
    <row r="65" spans="1:12" ht="36.6" customHeight="1" x14ac:dyDescent="0.25">
      <c r="A65" s="514" t="s">
        <v>208</v>
      </c>
      <c r="B65" s="514"/>
      <c r="C65" s="291">
        <f>SUM(D65:J65)</f>
        <v>1294533</v>
      </c>
      <c r="D65" s="291">
        <f t="shared" ref="D65:J65" si="2">SUM(D11:D64)</f>
        <v>260710</v>
      </c>
      <c r="E65" s="291">
        <f t="shared" si="2"/>
        <v>117174</v>
      </c>
      <c r="F65" s="291">
        <f t="shared" si="2"/>
        <v>182790</v>
      </c>
      <c r="G65" s="291">
        <f t="shared" si="2"/>
        <v>59955</v>
      </c>
      <c r="H65" s="291">
        <f t="shared" si="2"/>
        <v>221169</v>
      </c>
      <c r="I65" s="291">
        <f t="shared" si="2"/>
        <v>202342</v>
      </c>
      <c r="J65" s="291">
        <f t="shared" si="2"/>
        <v>250393</v>
      </c>
      <c r="K65" s="513" t="s">
        <v>205</v>
      </c>
      <c r="L65" s="513"/>
    </row>
    <row r="66" spans="1:12" ht="15.75" customHeight="1" x14ac:dyDescent="0.25">
      <c r="A66" s="7"/>
    </row>
    <row r="67" spans="1:12" ht="15.75" customHeight="1" x14ac:dyDescent="0.25">
      <c r="A67" s="7"/>
      <c r="C67" s="92"/>
      <c r="D67" s="92"/>
      <c r="E67" s="92"/>
      <c r="F67" s="92"/>
      <c r="G67" s="92"/>
      <c r="H67" s="92"/>
      <c r="I67" s="92"/>
      <c r="J67" s="92"/>
    </row>
    <row r="68" spans="1:12" ht="15.75" customHeight="1" x14ac:dyDescent="0.25">
      <c r="A68" s="7"/>
      <c r="C68" s="92"/>
      <c r="D68" s="92"/>
      <c r="E68" s="92"/>
      <c r="F68" s="92"/>
      <c r="G68" s="92"/>
      <c r="H68" s="92"/>
      <c r="I68" s="92"/>
      <c r="J68" s="92"/>
    </row>
    <row r="69" spans="1:12" ht="15.75" customHeight="1" x14ac:dyDescent="0.25">
      <c r="A69" s="7"/>
      <c r="C69" s="92"/>
      <c r="D69" s="92"/>
      <c r="E69" s="92"/>
      <c r="F69" s="92"/>
      <c r="G69" s="92"/>
      <c r="H69" s="92"/>
      <c r="I69" s="92"/>
      <c r="J69" s="92"/>
    </row>
    <row r="70" spans="1:12" ht="15.75" customHeight="1" x14ac:dyDescent="0.25">
      <c r="A70" s="7"/>
      <c r="C70" s="92"/>
      <c r="D70" s="92"/>
      <c r="E70" s="92"/>
      <c r="F70" s="92"/>
      <c r="G70" s="92"/>
      <c r="H70" s="92"/>
      <c r="I70" s="92"/>
      <c r="J70" s="92"/>
    </row>
    <row r="71" spans="1:12" ht="15.75" customHeight="1" x14ac:dyDescent="0.25">
      <c r="A71" s="7"/>
      <c r="C71" s="92"/>
      <c r="D71" s="92"/>
      <c r="E71" s="92"/>
      <c r="F71" s="92"/>
      <c r="G71" s="92"/>
      <c r="H71" s="92"/>
      <c r="I71" s="92"/>
      <c r="J71" s="92"/>
    </row>
    <row r="72" spans="1:12" ht="15.75" customHeight="1" x14ac:dyDescent="0.25">
      <c r="A72" s="7"/>
      <c r="C72" s="92"/>
      <c r="D72" s="92"/>
      <c r="E72" s="92"/>
      <c r="F72" s="92"/>
      <c r="G72" s="92"/>
      <c r="H72" s="92"/>
      <c r="I72" s="92"/>
      <c r="J72" s="92"/>
    </row>
    <row r="73" spans="1:12" ht="15.75" customHeight="1" x14ac:dyDescent="0.25">
      <c r="A73" s="7"/>
      <c r="C73" s="92"/>
      <c r="D73" s="92"/>
      <c r="E73" s="92"/>
      <c r="F73" s="92"/>
      <c r="G73" s="92"/>
      <c r="H73" s="92"/>
      <c r="I73" s="92"/>
      <c r="J73" s="92"/>
    </row>
    <row r="74" spans="1:12" ht="15.75" customHeight="1" x14ac:dyDescent="0.25">
      <c r="A74" s="7"/>
      <c r="C74" s="92"/>
      <c r="D74" s="92"/>
      <c r="E74" s="92"/>
      <c r="F74" s="92"/>
      <c r="G74" s="92"/>
      <c r="H74" s="92"/>
      <c r="I74" s="92"/>
      <c r="J74" s="92"/>
    </row>
    <row r="75" spans="1:12" ht="15.75" customHeight="1" x14ac:dyDescent="0.25">
      <c r="A75" s="7"/>
      <c r="C75" s="92"/>
      <c r="D75" s="92"/>
      <c r="E75" s="92"/>
      <c r="F75" s="92"/>
      <c r="G75" s="92"/>
      <c r="H75" s="92"/>
      <c r="I75" s="92"/>
      <c r="J75" s="92"/>
    </row>
    <row r="76" spans="1:12" ht="15.75" customHeight="1" x14ac:dyDescent="0.25">
      <c r="A76" s="7"/>
      <c r="C76" s="92"/>
      <c r="D76" s="92"/>
      <c r="E76" s="92"/>
      <c r="F76" s="92"/>
      <c r="G76" s="92"/>
      <c r="H76" s="92"/>
      <c r="I76" s="92"/>
      <c r="J76" s="92"/>
    </row>
    <row r="77" spans="1:12" ht="15.75" customHeight="1" x14ac:dyDescent="0.25">
      <c r="A77" s="7"/>
      <c r="C77" s="92"/>
      <c r="D77" s="92"/>
      <c r="E77" s="92"/>
      <c r="F77" s="92"/>
      <c r="G77" s="92"/>
      <c r="H77" s="92"/>
      <c r="I77" s="92"/>
      <c r="J77" s="92"/>
    </row>
    <row r="78" spans="1:12" ht="15.75" customHeight="1" x14ac:dyDescent="0.25">
      <c r="A78" s="7"/>
      <c r="C78" s="92"/>
      <c r="D78" s="92"/>
      <c r="E78" s="92"/>
      <c r="F78" s="92"/>
      <c r="G78" s="92"/>
      <c r="H78" s="92"/>
      <c r="I78" s="92"/>
      <c r="J78" s="92"/>
    </row>
    <row r="79" spans="1:12" ht="15.75" customHeight="1" x14ac:dyDescent="0.25">
      <c r="A79" s="7"/>
      <c r="C79" s="92"/>
      <c r="D79" s="92"/>
      <c r="E79" s="92"/>
      <c r="F79" s="92"/>
      <c r="G79" s="92"/>
      <c r="H79" s="92"/>
      <c r="I79" s="92"/>
      <c r="J79" s="92"/>
    </row>
    <row r="80" spans="1:12" ht="15.75" customHeight="1" x14ac:dyDescent="0.25">
      <c r="A80" s="7"/>
      <c r="C80" s="92"/>
      <c r="D80" s="92"/>
      <c r="E80" s="92"/>
      <c r="F80" s="92"/>
      <c r="G80" s="92"/>
      <c r="H80" s="92"/>
      <c r="I80" s="92"/>
      <c r="J80" s="92"/>
    </row>
    <row r="81" spans="1:10" ht="15.75" customHeight="1" x14ac:dyDescent="0.25">
      <c r="A81" s="7"/>
      <c r="C81" s="92"/>
      <c r="D81" s="92"/>
      <c r="E81" s="92"/>
      <c r="F81" s="92"/>
      <c r="G81" s="92"/>
      <c r="H81" s="92"/>
      <c r="I81" s="92"/>
      <c r="J81" s="92"/>
    </row>
    <row r="82" spans="1:10" ht="15.75" customHeight="1" x14ac:dyDescent="0.25">
      <c r="A82" s="7"/>
      <c r="C82" s="92"/>
      <c r="D82" s="92"/>
      <c r="E82" s="92"/>
      <c r="F82" s="92"/>
      <c r="G82" s="92"/>
      <c r="H82" s="92"/>
      <c r="I82" s="92"/>
      <c r="J82" s="92"/>
    </row>
    <row r="83" spans="1:10" ht="15.75" customHeight="1" x14ac:dyDescent="0.25">
      <c r="A83" s="7"/>
      <c r="C83" s="92"/>
      <c r="D83" s="92"/>
      <c r="E83" s="92"/>
      <c r="F83" s="92"/>
      <c r="G83" s="92"/>
      <c r="H83" s="92"/>
      <c r="I83" s="92"/>
      <c r="J83" s="92"/>
    </row>
    <row r="84" spans="1:10" ht="15.75" customHeight="1" x14ac:dyDescent="0.25">
      <c r="A84" s="7"/>
      <c r="C84" s="92"/>
      <c r="D84" s="92"/>
      <c r="E84" s="92"/>
      <c r="F84" s="92"/>
      <c r="G84" s="92"/>
      <c r="H84" s="92"/>
      <c r="I84" s="92"/>
      <c r="J84" s="92"/>
    </row>
    <row r="85" spans="1:10" ht="15.75" customHeight="1" x14ac:dyDescent="0.25">
      <c r="A85" s="7"/>
      <c r="C85" s="92"/>
      <c r="D85" s="92"/>
      <c r="E85" s="92"/>
      <c r="F85" s="92"/>
      <c r="G85" s="92"/>
      <c r="H85" s="92"/>
      <c r="I85" s="92"/>
      <c r="J85" s="92"/>
    </row>
    <row r="86" spans="1:10" ht="15.75" customHeight="1" x14ac:dyDescent="0.25">
      <c r="A86" s="7"/>
      <c r="C86" s="92"/>
      <c r="D86" s="92"/>
      <c r="E86" s="92"/>
      <c r="F86" s="92"/>
      <c r="G86" s="92"/>
      <c r="H86" s="92"/>
      <c r="I86" s="92"/>
      <c r="J86" s="92"/>
    </row>
    <row r="87" spans="1:10" ht="15.75" customHeight="1" x14ac:dyDescent="0.25">
      <c r="A87" s="7"/>
      <c r="C87" s="92"/>
      <c r="D87" s="92"/>
      <c r="E87" s="92"/>
      <c r="F87" s="92"/>
      <c r="G87" s="92"/>
      <c r="H87" s="92"/>
      <c r="I87" s="92"/>
      <c r="J87" s="92"/>
    </row>
    <row r="88" spans="1:10" ht="15.75" customHeight="1" x14ac:dyDescent="0.25">
      <c r="A88" s="7"/>
    </row>
    <row r="89" spans="1:10" ht="15.75" customHeight="1" x14ac:dyDescent="0.25">
      <c r="A89" s="7"/>
    </row>
    <row r="90" spans="1:10" ht="15.75" customHeight="1" x14ac:dyDescent="0.25">
      <c r="A90" s="7"/>
    </row>
    <row r="91" spans="1:10" ht="15.75" customHeight="1" x14ac:dyDescent="0.25">
      <c r="A91" s="7"/>
    </row>
    <row r="92" spans="1:10" ht="15.75" customHeight="1" x14ac:dyDescent="0.25">
      <c r="A92" s="7"/>
    </row>
    <row r="93" spans="1:10" ht="15.75" customHeight="1" x14ac:dyDescent="0.25">
      <c r="A93" s="7"/>
    </row>
    <row r="94" spans="1:10" ht="15.75" customHeight="1" x14ac:dyDescent="0.25">
      <c r="A94" s="7"/>
    </row>
    <row r="95" spans="1:10" x14ac:dyDescent="0.25">
      <c r="A95" s="7"/>
    </row>
    <row r="96" spans="1:10"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sheetData>
  <mergeCells count="69">
    <mergeCell ref="K49:L49"/>
    <mergeCell ref="K54:L54"/>
    <mergeCell ref="K55:L55"/>
    <mergeCell ref="K56:L56"/>
    <mergeCell ref="K57:L57"/>
    <mergeCell ref="K50:L50"/>
    <mergeCell ref="K51:L51"/>
    <mergeCell ref="K52:L52"/>
    <mergeCell ref="K53:L53"/>
    <mergeCell ref="K58:L58"/>
    <mergeCell ref="K64:L64"/>
    <mergeCell ref="K65:L65"/>
    <mergeCell ref="A65:B65"/>
    <mergeCell ref="K59:L59"/>
    <mergeCell ref="K60:L60"/>
    <mergeCell ref="K61:L61"/>
    <mergeCell ref="K62:L62"/>
    <mergeCell ref="K63:L63"/>
    <mergeCell ref="K34:L34"/>
    <mergeCell ref="K48:L48"/>
    <mergeCell ref="K37:L37"/>
    <mergeCell ref="K46:L46"/>
    <mergeCell ref="K42:L42"/>
    <mergeCell ref="K43:L43"/>
    <mergeCell ref="K44:L44"/>
    <mergeCell ref="K45:L45"/>
    <mergeCell ref="K38:L38"/>
    <mergeCell ref="K41:L41"/>
    <mergeCell ref="K39:L39"/>
    <mergeCell ref="K40:L40"/>
    <mergeCell ref="K35:L35"/>
    <mergeCell ref="K36:L36"/>
    <mergeCell ref="K47:L47"/>
    <mergeCell ref="A1:L1"/>
    <mergeCell ref="A9:A10"/>
    <mergeCell ref="B9:B10"/>
    <mergeCell ref="K9:L10"/>
    <mergeCell ref="F8:G8"/>
    <mergeCell ref="A2:L2"/>
    <mergeCell ref="A3:L3"/>
    <mergeCell ref="A5:L5"/>
    <mergeCell ref="A6:L6"/>
    <mergeCell ref="A8:B8"/>
    <mergeCell ref="K8:L8"/>
    <mergeCell ref="A4:L4"/>
    <mergeCell ref="A7:L7"/>
    <mergeCell ref="K33:L33"/>
    <mergeCell ref="K28:L28"/>
    <mergeCell ref="K24:L24"/>
    <mergeCell ref="K30:L30"/>
    <mergeCell ref="K31:L31"/>
    <mergeCell ref="K26:L26"/>
    <mergeCell ref="K25:L25"/>
    <mergeCell ref="K29:L29"/>
    <mergeCell ref="K32:L32"/>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s>
  <phoneticPr fontId="38"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48" max="11"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15"/>
  <sheetViews>
    <sheetView view="pageBreakPreview" topLeftCell="C10" zoomScale="140" zoomScaleNormal="100" zoomScaleSheetLayoutView="140" workbookViewId="0">
      <selection activeCell="A5" sqref="A5:N5"/>
    </sheetView>
  </sheetViews>
  <sheetFormatPr defaultColWidth="9.09765625" defaultRowHeight="13.8" x14ac:dyDescent="0.25"/>
  <cols>
    <col min="1" max="1" width="5.59765625" style="16" customWidth="1"/>
    <col min="2" max="2" width="20.59765625" style="7" customWidth="1"/>
    <col min="3" max="12" width="9.59765625" style="7" customWidth="1"/>
    <col min="13" max="13" width="20.59765625" style="7" customWidth="1"/>
    <col min="14" max="14" width="5.59765625" style="7" customWidth="1"/>
    <col min="15" max="16384" width="9.09765625" style="7"/>
  </cols>
  <sheetData>
    <row r="1" spans="1:255" s="3" customFormat="1" ht="47.25" customHeight="1" x14ac:dyDescent="0.25">
      <c r="A1" s="458"/>
      <c r="B1" s="458"/>
      <c r="C1" s="458"/>
      <c r="D1" s="458"/>
      <c r="E1" s="458"/>
      <c r="F1" s="458"/>
      <c r="G1" s="458"/>
      <c r="H1" s="458"/>
      <c r="I1" s="458"/>
      <c r="J1" s="458"/>
      <c r="K1" s="458"/>
      <c r="L1" s="458"/>
      <c r="M1" s="458"/>
      <c r="N1" s="458"/>
    </row>
    <row r="2" spans="1:255" ht="16.5" customHeight="1" x14ac:dyDescent="0.25">
      <c r="A2" s="467" t="s">
        <v>369</v>
      </c>
      <c r="B2" s="467"/>
      <c r="C2" s="467"/>
      <c r="D2" s="467"/>
      <c r="E2" s="467"/>
      <c r="F2" s="467"/>
      <c r="G2" s="467"/>
      <c r="H2" s="467"/>
      <c r="I2" s="467"/>
      <c r="J2" s="467"/>
      <c r="K2" s="467"/>
      <c r="L2" s="467"/>
      <c r="M2" s="467"/>
      <c r="N2" s="467"/>
    </row>
    <row r="3" spans="1:255" ht="18" customHeight="1" x14ac:dyDescent="0.25">
      <c r="A3" s="467" t="s">
        <v>49</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c r="IU3" s="467"/>
    </row>
    <row r="4" spans="1:255" ht="18" customHeight="1" x14ac:dyDescent="0.25">
      <c r="A4" s="467" t="s">
        <v>674</v>
      </c>
      <c r="B4" s="467"/>
      <c r="C4" s="467"/>
      <c r="D4" s="467"/>
      <c r="E4" s="467"/>
      <c r="F4" s="467"/>
      <c r="G4" s="467"/>
      <c r="H4" s="467"/>
      <c r="I4" s="467"/>
      <c r="J4" s="467"/>
      <c r="K4" s="467"/>
      <c r="L4" s="467"/>
      <c r="M4" s="467"/>
      <c r="N4" s="46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row>
    <row r="5" spans="1:255" ht="15.75" customHeight="1" x14ac:dyDescent="0.25">
      <c r="A5" s="473" t="s">
        <v>370</v>
      </c>
      <c r="B5" s="473"/>
      <c r="C5" s="473"/>
      <c r="D5" s="473"/>
      <c r="E5" s="473"/>
      <c r="F5" s="473"/>
      <c r="G5" s="473"/>
      <c r="H5" s="473"/>
      <c r="I5" s="473"/>
      <c r="J5" s="473"/>
      <c r="K5" s="473"/>
      <c r="L5" s="473"/>
      <c r="M5" s="473"/>
      <c r="N5" s="473"/>
    </row>
    <row r="6" spans="1:255" ht="15.75" customHeight="1" x14ac:dyDescent="0.25">
      <c r="A6" s="473" t="s">
        <v>263</v>
      </c>
      <c r="B6" s="473"/>
      <c r="C6" s="473"/>
      <c r="D6" s="473"/>
      <c r="E6" s="473"/>
      <c r="F6" s="473"/>
      <c r="G6" s="473"/>
      <c r="H6" s="473"/>
      <c r="I6" s="473"/>
      <c r="J6" s="473"/>
      <c r="K6" s="473"/>
      <c r="L6" s="473"/>
      <c r="M6" s="473"/>
      <c r="N6" s="473"/>
    </row>
    <row r="7" spans="1:255" ht="15.75" customHeight="1" x14ac:dyDescent="0.25">
      <c r="A7" s="473" t="s">
        <v>675</v>
      </c>
      <c r="B7" s="473"/>
      <c r="C7" s="473"/>
      <c r="D7" s="473"/>
      <c r="E7" s="473"/>
      <c r="F7" s="473"/>
      <c r="G7" s="473"/>
      <c r="H7" s="473"/>
      <c r="I7" s="473"/>
      <c r="J7" s="473"/>
      <c r="K7" s="473"/>
      <c r="L7" s="473"/>
      <c r="M7" s="473"/>
      <c r="N7" s="473"/>
    </row>
    <row r="8" spans="1:255" ht="15.75" customHeight="1" x14ac:dyDescent="0.25">
      <c r="A8" s="475" t="s">
        <v>715</v>
      </c>
      <c r="B8" s="475"/>
      <c r="C8" s="463">
        <v>2015</v>
      </c>
      <c r="D8" s="463"/>
      <c r="E8" s="463"/>
      <c r="F8" s="463"/>
      <c r="G8" s="463"/>
      <c r="H8" s="463">
        <v>2008</v>
      </c>
      <c r="I8" s="463"/>
      <c r="J8" s="463"/>
      <c r="K8" s="463"/>
      <c r="L8" s="463"/>
      <c r="M8" s="462" t="s">
        <v>319</v>
      </c>
      <c r="N8" s="462"/>
    </row>
    <row r="9" spans="1:255" ht="46.5" customHeight="1" x14ac:dyDescent="0.25">
      <c r="A9" s="459" t="s">
        <v>446</v>
      </c>
      <c r="B9" s="468" t="s">
        <v>211</v>
      </c>
      <c r="C9" s="248" t="s">
        <v>257</v>
      </c>
      <c r="D9" s="248" t="s">
        <v>308</v>
      </c>
      <c r="E9" s="248" t="s">
        <v>309</v>
      </c>
      <c r="F9" s="248" t="s">
        <v>310</v>
      </c>
      <c r="G9" s="248" t="s">
        <v>311</v>
      </c>
      <c r="H9" s="248" t="s">
        <v>312</v>
      </c>
      <c r="I9" s="248" t="s">
        <v>313</v>
      </c>
      <c r="J9" s="248" t="s">
        <v>314</v>
      </c>
      <c r="K9" s="248" t="s">
        <v>315</v>
      </c>
      <c r="L9" s="248" t="s">
        <v>177</v>
      </c>
      <c r="M9" s="459" t="s">
        <v>216</v>
      </c>
      <c r="N9" s="459"/>
    </row>
    <row r="10" spans="1:255" ht="59.25" customHeight="1" x14ac:dyDescent="0.25">
      <c r="A10" s="472"/>
      <c r="B10" s="466"/>
      <c r="C10" s="103" t="s">
        <v>208</v>
      </c>
      <c r="D10" s="205" t="s">
        <v>316</v>
      </c>
      <c r="E10" s="205" t="s">
        <v>75</v>
      </c>
      <c r="F10" s="205" t="s">
        <v>367</v>
      </c>
      <c r="G10" s="205" t="s">
        <v>368</v>
      </c>
      <c r="H10" s="205" t="s">
        <v>356</v>
      </c>
      <c r="I10" s="205" t="s">
        <v>76</v>
      </c>
      <c r="J10" s="205" t="s">
        <v>77</v>
      </c>
      <c r="K10" s="205" t="s">
        <v>78</v>
      </c>
      <c r="L10" s="205" t="s">
        <v>366</v>
      </c>
      <c r="M10" s="472"/>
      <c r="N10" s="472"/>
    </row>
    <row r="11" spans="1:255" customFormat="1" ht="77.25" customHeight="1" thickBot="1" x14ac:dyDescent="0.3">
      <c r="A11" s="57">
        <v>50</v>
      </c>
      <c r="B11" s="63" t="s">
        <v>79</v>
      </c>
      <c r="C11" s="244">
        <f>SUM(D11:L11)</f>
        <v>779899</v>
      </c>
      <c r="D11" s="65">
        <v>237600</v>
      </c>
      <c r="E11" s="65">
        <v>377616</v>
      </c>
      <c r="F11" s="65">
        <v>43601</v>
      </c>
      <c r="G11" s="65">
        <v>10008</v>
      </c>
      <c r="H11" s="65">
        <v>17052</v>
      </c>
      <c r="I11" s="65">
        <v>3201</v>
      </c>
      <c r="J11" s="65">
        <v>14501</v>
      </c>
      <c r="K11" s="65">
        <v>25560</v>
      </c>
      <c r="L11" s="65">
        <v>50760</v>
      </c>
      <c r="M11" s="479" t="s">
        <v>552</v>
      </c>
      <c r="N11" s="479"/>
    </row>
    <row r="12" spans="1:255" customFormat="1" ht="77.25" customHeight="1" thickBot="1" x14ac:dyDescent="0.3">
      <c r="A12" s="59">
        <v>51</v>
      </c>
      <c r="B12" s="64" t="s">
        <v>80</v>
      </c>
      <c r="C12" s="242">
        <f>SUM(D12:L12)</f>
        <v>938351</v>
      </c>
      <c r="D12" s="66">
        <v>218452</v>
      </c>
      <c r="E12" s="66">
        <v>440941</v>
      </c>
      <c r="F12" s="66">
        <v>33078</v>
      </c>
      <c r="G12" s="66">
        <v>22975</v>
      </c>
      <c r="H12" s="66">
        <v>47162</v>
      </c>
      <c r="I12" s="66">
        <v>87621</v>
      </c>
      <c r="J12" s="66">
        <v>16876</v>
      </c>
      <c r="K12" s="66">
        <v>36354</v>
      </c>
      <c r="L12" s="66">
        <v>34892</v>
      </c>
      <c r="M12" s="478" t="s">
        <v>551</v>
      </c>
      <c r="N12" s="478"/>
    </row>
    <row r="13" spans="1:255" customFormat="1" ht="77.25" customHeight="1" x14ac:dyDescent="0.25">
      <c r="A13" s="58">
        <v>52</v>
      </c>
      <c r="B13" s="73" t="s">
        <v>352</v>
      </c>
      <c r="C13" s="243">
        <f>SUM(D13:L13)</f>
        <v>4028587</v>
      </c>
      <c r="D13" s="74">
        <v>784545</v>
      </c>
      <c r="E13" s="74">
        <v>2612305</v>
      </c>
      <c r="F13" s="74">
        <v>75902</v>
      </c>
      <c r="G13" s="74">
        <v>37226</v>
      </c>
      <c r="H13" s="74">
        <v>122760</v>
      </c>
      <c r="I13" s="74">
        <v>65073</v>
      </c>
      <c r="J13" s="74">
        <v>87415</v>
      </c>
      <c r="K13" s="74">
        <v>107231</v>
      </c>
      <c r="L13" s="74">
        <v>136130</v>
      </c>
      <c r="M13" s="480" t="s">
        <v>550</v>
      </c>
      <c r="N13" s="480"/>
    </row>
    <row r="14" spans="1:255" ht="50.25" customHeight="1" x14ac:dyDescent="0.25">
      <c r="A14" s="476" t="s">
        <v>208</v>
      </c>
      <c r="B14" s="476"/>
      <c r="C14" s="372">
        <f>SUM(C11:C13)</f>
        <v>5746837</v>
      </c>
      <c r="D14" s="372">
        <f t="shared" ref="D14" si="0">SUM(D11:D13)</f>
        <v>1240597</v>
      </c>
      <c r="E14" s="372">
        <f t="shared" ref="E14" si="1">SUM(E11:E13)</f>
        <v>3430862</v>
      </c>
      <c r="F14" s="372">
        <f t="shared" ref="F14" si="2">SUM(F11:F13)</f>
        <v>152581</v>
      </c>
      <c r="G14" s="372">
        <f t="shared" ref="G14" si="3">SUM(G11:G13)</f>
        <v>70209</v>
      </c>
      <c r="H14" s="372">
        <f t="shared" ref="H14" si="4">SUM(H11:H13)</f>
        <v>186974</v>
      </c>
      <c r="I14" s="372">
        <f t="shared" ref="I14" si="5">SUM(I11:I13)</f>
        <v>155895</v>
      </c>
      <c r="J14" s="372">
        <f t="shared" ref="J14" si="6">SUM(J11:J13)</f>
        <v>118792</v>
      </c>
      <c r="K14" s="372">
        <f t="shared" ref="K14:L14" si="7">SUM(K11:K13)</f>
        <v>169145</v>
      </c>
      <c r="L14" s="372">
        <f t="shared" si="7"/>
        <v>221782</v>
      </c>
      <c r="M14" s="477" t="s">
        <v>205</v>
      </c>
      <c r="N14" s="477"/>
    </row>
    <row r="15" spans="1:255" ht="15" customHeight="1" x14ac:dyDescent="0.25">
      <c r="A15" s="530"/>
      <c r="B15" s="530"/>
      <c r="C15" s="530"/>
      <c r="D15" s="530"/>
      <c r="E15" s="530"/>
      <c r="F15" s="530"/>
      <c r="I15" s="85"/>
      <c r="J15" s="531"/>
      <c r="K15" s="531"/>
      <c r="L15" s="531"/>
      <c r="M15" s="531"/>
      <c r="N15" s="531"/>
    </row>
  </sheetData>
  <mergeCells count="38">
    <mergeCell ref="A15:F15"/>
    <mergeCell ref="J15:N15"/>
    <mergeCell ref="C8:L8"/>
    <mergeCell ref="M11:N11"/>
    <mergeCell ref="M12:N12"/>
    <mergeCell ref="B9:B10"/>
    <mergeCell ref="M9:N10"/>
    <mergeCell ref="A8:B8"/>
    <mergeCell ref="M8:N8"/>
    <mergeCell ref="M13:N13"/>
    <mergeCell ref="A14:B14"/>
    <mergeCell ref="M14:N14"/>
    <mergeCell ref="AP3:BC3"/>
    <mergeCell ref="A9:A10"/>
    <mergeCell ref="A1:N1"/>
    <mergeCell ref="BR3:CE3"/>
    <mergeCell ref="CF3:CS3"/>
    <mergeCell ref="A2:N2"/>
    <mergeCell ref="A3:N3"/>
    <mergeCell ref="A5:N5"/>
    <mergeCell ref="A6:N6"/>
    <mergeCell ref="O3:AA3"/>
    <mergeCell ref="AB3:AO3"/>
    <mergeCell ref="BD3:BQ3"/>
    <mergeCell ref="A4:N4"/>
    <mergeCell ref="A7:N7"/>
    <mergeCell ref="IR3:IU3"/>
    <mergeCell ref="CT3:DG3"/>
    <mergeCell ref="DH3:DU3"/>
    <mergeCell ref="DV3:EI3"/>
    <mergeCell ref="EJ3:EW3"/>
    <mergeCell ref="EX3:FK3"/>
    <mergeCell ref="FL3:FY3"/>
    <mergeCell ref="FZ3:GM3"/>
    <mergeCell ref="GN3:HA3"/>
    <mergeCell ref="HB3:HO3"/>
    <mergeCell ref="HP3:IC3"/>
    <mergeCell ref="ID3:IQ3"/>
  </mergeCells>
  <phoneticPr fontId="18"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87"/>
  <sheetViews>
    <sheetView view="pageBreakPreview" topLeftCell="C47" zoomScale="130" zoomScaleNormal="100" zoomScaleSheetLayoutView="130" workbookViewId="0">
      <selection activeCell="A5" sqref="D5"/>
    </sheetView>
  </sheetViews>
  <sheetFormatPr defaultColWidth="9.09765625" defaultRowHeight="13.8" x14ac:dyDescent="0.25"/>
  <cols>
    <col min="1" max="1" width="5.59765625" style="16" customWidth="1"/>
    <col min="2" max="2" width="35.5" style="7" customWidth="1"/>
    <col min="3" max="12" width="9.59765625" style="7" customWidth="1"/>
    <col min="13" max="13" width="30.59765625" style="7" customWidth="1"/>
    <col min="14" max="14" width="5.59765625" style="7" customWidth="1"/>
    <col min="15" max="16384" width="9.09765625" style="7"/>
  </cols>
  <sheetData>
    <row r="1" spans="1:254" s="3" customFormat="1" ht="30" customHeight="1" x14ac:dyDescent="0.3">
      <c r="A1" s="653" t="s">
        <v>369</v>
      </c>
      <c r="B1" s="653"/>
      <c r="C1" s="653"/>
      <c r="D1" s="653"/>
      <c r="E1" s="653"/>
      <c r="F1" s="653"/>
      <c r="G1" s="653"/>
      <c r="H1" s="653"/>
      <c r="I1" s="653"/>
      <c r="J1" s="653"/>
      <c r="K1" s="653"/>
      <c r="L1" s="653"/>
      <c r="M1" s="653"/>
      <c r="N1" s="653"/>
    </row>
    <row r="2" spans="1:254" ht="16.5" customHeight="1" x14ac:dyDescent="0.25">
      <c r="A2" s="467" t="s">
        <v>102</v>
      </c>
      <c r="B2" s="467"/>
      <c r="C2" s="467"/>
      <c r="D2" s="467"/>
      <c r="E2" s="467"/>
      <c r="F2" s="467"/>
      <c r="G2" s="467"/>
      <c r="H2" s="467"/>
      <c r="I2" s="467"/>
      <c r="J2" s="467"/>
      <c r="K2" s="467"/>
      <c r="L2" s="467"/>
      <c r="M2" s="467"/>
      <c r="N2" s="467"/>
    </row>
    <row r="3" spans="1:254" ht="18" customHeight="1" x14ac:dyDescent="0.25">
      <c r="A3" s="473" t="s">
        <v>370</v>
      </c>
      <c r="B3" s="473"/>
      <c r="C3" s="473"/>
      <c r="D3" s="473"/>
      <c r="E3" s="473"/>
      <c r="F3" s="473"/>
      <c r="G3" s="473"/>
      <c r="H3" s="473"/>
      <c r="I3" s="473"/>
      <c r="J3" s="473"/>
      <c r="K3" s="473"/>
      <c r="L3" s="473"/>
      <c r="M3" s="473"/>
      <c r="N3" s="473"/>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row>
    <row r="4" spans="1:254" ht="18" customHeight="1" x14ac:dyDescent="0.25">
      <c r="A4" s="473" t="s">
        <v>676</v>
      </c>
      <c r="B4" s="473"/>
      <c r="C4" s="473"/>
      <c r="D4" s="473"/>
      <c r="E4" s="473"/>
      <c r="F4" s="473"/>
      <c r="G4" s="473"/>
      <c r="H4" s="473"/>
      <c r="I4" s="473"/>
      <c r="J4" s="473"/>
      <c r="K4" s="473"/>
      <c r="L4" s="473"/>
      <c r="M4" s="473"/>
      <c r="N4" s="473"/>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row>
    <row r="5" spans="1:254" ht="15.75" customHeight="1" x14ac:dyDescent="0.25">
      <c r="A5" s="473" t="s">
        <v>263</v>
      </c>
      <c r="B5" s="473"/>
      <c r="C5" s="473"/>
      <c r="D5" s="473"/>
      <c r="E5" s="473"/>
      <c r="F5" s="473"/>
      <c r="G5" s="473"/>
      <c r="H5" s="473"/>
      <c r="I5" s="473"/>
      <c r="J5" s="473"/>
      <c r="K5" s="473"/>
      <c r="L5" s="473"/>
      <c r="M5" s="473"/>
      <c r="N5" s="473"/>
    </row>
    <row r="6" spans="1:254" ht="15.75" customHeight="1" x14ac:dyDescent="0.25">
      <c r="A6" s="473" t="s">
        <v>677</v>
      </c>
      <c r="B6" s="473"/>
      <c r="C6" s="473"/>
      <c r="D6" s="473"/>
      <c r="E6" s="473"/>
      <c r="F6" s="473"/>
      <c r="G6" s="473"/>
      <c r="H6" s="473"/>
      <c r="I6" s="473"/>
      <c r="J6" s="473"/>
      <c r="K6" s="473"/>
      <c r="L6" s="473"/>
      <c r="M6" s="473"/>
      <c r="N6" s="473"/>
    </row>
    <row r="7" spans="1:254" ht="15.75" customHeight="1" x14ac:dyDescent="0.25">
      <c r="A7" s="654" t="s">
        <v>716</v>
      </c>
      <c r="B7" s="654"/>
      <c r="C7" s="375"/>
      <c r="D7" s="375"/>
      <c r="E7" s="375"/>
      <c r="F7" s="375"/>
      <c r="G7" s="375">
        <v>2015</v>
      </c>
      <c r="H7" s="375"/>
      <c r="I7" s="375"/>
      <c r="J7" s="375"/>
      <c r="K7" s="375"/>
      <c r="L7" s="375"/>
      <c r="M7" s="655" t="s">
        <v>357</v>
      </c>
      <c r="N7" s="655"/>
    </row>
    <row r="8" spans="1:254" ht="52.2" customHeight="1" x14ac:dyDescent="0.25">
      <c r="A8" s="459" t="s">
        <v>452</v>
      </c>
      <c r="B8" s="468" t="s">
        <v>211</v>
      </c>
      <c r="C8" s="248" t="s">
        <v>257</v>
      </c>
      <c r="D8" s="248" t="s">
        <v>308</v>
      </c>
      <c r="E8" s="248" t="s">
        <v>309</v>
      </c>
      <c r="F8" s="248" t="s">
        <v>310</v>
      </c>
      <c r="G8" s="248" t="s">
        <v>311</v>
      </c>
      <c r="H8" s="248" t="s">
        <v>312</v>
      </c>
      <c r="I8" s="248" t="s">
        <v>313</v>
      </c>
      <c r="J8" s="248" t="s">
        <v>314</v>
      </c>
      <c r="K8" s="248" t="s">
        <v>315</v>
      </c>
      <c r="L8" s="248" t="s">
        <v>177</v>
      </c>
      <c r="M8" s="525" t="s">
        <v>216</v>
      </c>
      <c r="N8" s="526"/>
    </row>
    <row r="9" spans="1:254" ht="52.2" customHeight="1" x14ac:dyDescent="0.25">
      <c r="A9" s="472"/>
      <c r="B9" s="470"/>
      <c r="C9" s="200" t="s">
        <v>208</v>
      </c>
      <c r="D9" s="205" t="s">
        <v>316</v>
      </c>
      <c r="E9" s="205" t="s">
        <v>75</v>
      </c>
      <c r="F9" s="205" t="s">
        <v>367</v>
      </c>
      <c r="G9" s="205" t="s">
        <v>368</v>
      </c>
      <c r="H9" s="205" t="s">
        <v>356</v>
      </c>
      <c r="I9" s="205" t="s">
        <v>76</v>
      </c>
      <c r="J9" s="205" t="s">
        <v>77</v>
      </c>
      <c r="K9" s="205" t="s">
        <v>78</v>
      </c>
      <c r="L9" s="205" t="s">
        <v>366</v>
      </c>
      <c r="M9" s="527"/>
      <c r="N9" s="528"/>
    </row>
    <row r="10" spans="1:254" ht="19.8" thickBot="1" x14ac:dyDescent="0.3">
      <c r="A10" s="273">
        <v>4511</v>
      </c>
      <c r="B10" s="267" t="s">
        <v>573</v>
      </c>
      <c r="C10" s="385">
        <f>SUM(D10:L10)</f>
        <v>513980</v>
      </c>
      <c r="D10" s="379">
        <v>187686</v>
      </c>
      <c r="E10" s="379">
        <v>196837</v>
      </c>
      <c r="F10" s="379">
        <v>40565</v>
      </c>
      <c r="G10" s="379">
        <v>8523</v>
      </c>
      <c r="H10" s="379">
        <v>13224</v>
      </c>
      <c r="I10" s="379">
        <v>1665</v>
      </c>
      <c r="J10" s="379">
        <v>13200</v>
      </c>
      <c r="K10" s="379">
        <v>19787</v>
      </c>
      <c r="L10" s="379">
        <v>32493</v>
      </c>
      <c r="M10" s="499" t="s">
        <v>572</v>
      </c>
      <c r="N10" s="499"/>
    </row>
    <row r="11" spans="1:254" s="48" customFormat="1" ht="19.8" thickBot="1" x14ac:dyDescent="0.3">
      <c r="A11" s="271">
        <v>4512</v>
      </c>
      <c r="B11" s="109" t="s">
        <v>782</v>
      </c>
      <c r="C11" s="386">
        <f t="shared" ref="C11:C63" si="0">SUM(D11:L11)</f>
        <v>59011</v>
      </c>
      <c r="D11" s="380">
        <v>14115</v>
      </c>
      <c r="E11" s="380">
        <v>39161</v>
      </c>
      <c r="F11" s="380">
        <v>1017</v>
      </c>
      <c r="G11" s="380">
        <v>361</v>
      </c>
      <c r="H11" s="380">
        <v>1412</v>
      </c>
      <c r="I11" s="380">
        <v>327</v>
      </c>
      <c r="J11" s="380">
        <v>164</v>
      </c>
      <c r="K11" s="380">
        <v>518</v>
      </c>
      <c r="L11" s="380">
        <v>1936</v>
      </c>
      <c r="M11" s="493" t="s">
        <v>575</v>
      </c>
      <c r="N11" s="493"/>
    </row>
    <row r="12" spans="1:254" s="48" customFormat="1" ht="19.8" thickBot="1" x14ac:dyDescent="0.3">
      <c r="A12" s="270">
        <v>4531</v>
      </c>
      <c r="B12" s="68" t="s">
        <v>576</v>
      </c>
      <c r="C12" s="385">
        <f t="shared" si="0"/>
        <v>203527</v>
      </c>
      <c r="D12" s="379">
        <v>35705</v>
      </c>
      <c r="E12" s="379">
        <v>138404</v>
      </c>
      <c r="F12" s="379">
        <v>2011</v>
      </c>
      <c r="G12" s="379">
        <v>1124</v>
      </c>
      <c r="H12" s="379">
        <v>2407</v>
      </c>
      <c r="I12" s="379">
        <v>1209</v>
      </c>
      <c r="J12" s="379">
        <v>1115</v>
      </c>
      <c r="K12" s="379">
        <v>5245</v>
      </c>
      <c r="L12" s="379">
        <v>16307</v>
      </c>
      <c r="M12" s="494" t="s">
        <v>622</v>
      </c>
      <c r="N12" s="494"/>
    </row>
    <row r="13" spans="1:254" s="48" customFormat="1" ht="19.8" thickBot="1" x14ac:dyDescent="0.3">
      <c r="A13" s="271">
        <v>4532</v>
      </c>
      <c r="B13" s="109" t="s">
        <v>577</v>
      </c>
      <c r="C13" s="386">
        <f t="shared" si="0"/>
        <v>2295</v>
      </c>
      <c r="D13" s="380">
        <v>68</v>
      </c>
      <c r="E13" s="380">
        <v>2175</v>
      </c>
      <c r="F13" s="380">
        <v>8</v>
      </c>
      <c r="G13" s="380">
        <v>0</v>
      </c>
      <c r="H13" s="380">
        <v>10</v>
      </c>
      <c r="I13" s="380">
        <v>0</v>
      </c>
      <c r="J13" s="380">
        <v>23</v>
      </c>
      <c r="K13" s="380">
        <v>11</v>
      </c>
      <c r="L13" s="380">
        <v>0</v>
      </c>
      <c r="M13" s="493" t="s">
        <v>621</v>
      </c>
      <c r="N13" s="493"/>
    </row>
    <row r="14" spans="1:254" s="48" customFormat="1" ht="19.8" thickBot="1" x14ac:dyDescent="0.3">
      <c r="A14" s="270">
        <v>4539</v>
      </c>
      <c r="B14" s="68" t="s">
        <v>578</v>
      </c>
      <c r="C14" s="385">
        <f t="shared" si="0"/>
        <v>1089</v>
      </c>
      <c r="D14" s="379">
        <v>26</v>
      </c>
      <c r="E14" s="379">
        <v>1039</v>
      </c>
      <c r="F14" s="379">
        <v>0</v>
      </c>
      <c r="G14" s="379">
        <v>0</v>
      </c>
      <c r="H14" s="379">
        <v>0</v>
      </c>
      <c r="I14" s="379">
        <v>0</v>
      </c>
      <c r="J14" s="379">
        <v>0</v>
      </c>
      <c r="K14" s="379">
        <v>0</v>
      </c>
      <c r="L14" s="379">
        <v>24</v>
      </c>
      <c r="M14" s="494" t="s">
        <v>620</v>
      </c>
      <c r="N14" s="494"/>
    </row>
    <row r="15" spans="1:254" s="48" customFormat="1" ht="14.4" thickBot="1" x14ac:dyDescent="0.3">
      <c r="A15" s="271">
        <v>4610</v>
      </c>
      <c r="B15" s="109" t="s">
        <v>553</v>
      </c>
      <c r="C15" s="386">
        <f t="shared" si="0"/>
        <v>12612</v>
      </c>
      <c r="D15" s="380">
        <v>1508</v>
      </c>
      <c r="E15" s="380">
        <v>8424</v>
      </c>
      <c r="F15" s="380">
        <v>246</v>
      </c>
      <c r="G15" s="380">
        <v>0</v>
      </c>
      <c r="H15" s="380">
        <v>538</v>
      </c>
      <c r="I15" s="380">
        <v>646</v>
      </c>
      <c r="J15" s="380">
        <v>64</v>
      </c>
      <c r="K15" s="380">
        <v>1052</v>
      </c>
      <c r="L15" s="380">
        <v>134</v>
      </c>
      <c r="M15" s="493" t="s">
        <v>562</v>
      </c>
      <c r="N15" s="493"/>
    </row>
    <row r="16" spans="1:254" s="48" customFormat="1" ht="14.4" thickBot="1" x14ac:dyDescent="0.3">
      <c r="A16" s="270">
        <v>4620</v>
      </c>
      <c r="B16" s="68" t="s">
        <v>579</v>
      </c>
      <c r="C16" s="385">
        <f t="shared" si="0"/>
        <v>50547</v>
      </c>
      <c r="D16" s="379">
        <v>3928</v>
      </c>
      <c r="E16" s="379">
        <v>37093</v>
      </c>
      <c r="F16" s="379">
        <v>1158</v>
      </c>
      <c r="G16" s="379">
        <v>2592</v>
      </c>
      <c r="H16" s="379">
        <v>770</v>
      </c>
      <c r="I16" s="379">
        <v>27</v>
      </c>
      <c r="J16" s="379">
        <v>466</v>
      </c>
      <c r="K16" s="379">
        <v>1912</v>
      </c>
      <c r="L16" s="379">
        <v>2601</v>
      </c>
      <c r="M16" s="494" t="s">
        <v>619</v>
      </c>
      <c r="N16" s="494"/>
    </row>
    <row r="17" spans="1:14" s="48" customFormat="1" ht="14.4" thickBot="1" x14ac:dyDescent="0.3">
      <c r="A17" s="271">
        <v>4631</v>
      </c>
      <c r="B17" s="109" t="s">
        <v>554</v>
      </c>
      <c r="C17" s="386">
        <f t="shared" si="0"/>
        <v>5484</v>
      </c>
      <c r="D17" s="380">
        <v>208</v>
      </c>
      <c r="E17" s="380">
        <v>3639</v>
      </c>
      <c r="F17" s="380">
        <v>0</v>
      </c>
      <c r="G17" s="380">
        <v>0</v>
      </c>
      <c r="H17" s="380">
        <v>472</v>
      </c>
      <c r="I17" s="380">
        <v>19</v>
      </c>
      <c r="J17" s="380">
        <v>206</v>
      </c>
      <c r="K17" s="380">
        <v>803</v>
      </c>
      <c r="L17" s="380">
        <v>137</v>
      </c>
      <c r="M17" s="493" t="s">
        <v>563</v>
      </c>
      <c r="N17" s="493"/>
    </row>
    <row r="18" spans="1:14" s="48" customFormat="1" ht="14.4" thickBot="1" x14ac:dyDescent="0.3">
      <c r="A18" s="270">
        <v>4632</v>
      </c>
      <c r="B18" s="68" t="s">
        <v>623</v>
      </c>
      <c r="C18" s="385">
        <f t="shared" si="0"/>
        <v>342059</v>
      </c>
      <c r="D18" s="379">
        <v>99108</v>
      </c>
      <c r="E18" s="379">
        <v>113665</v>
      </c>
      <c r="F18" s="379">
        <v>6285</v>
      </c>
      <c r="G18" s="379">
        <v>1575</v>
      </c>
      <c r="H18" s="379">
        <v>16239</v>
      </c>
      <c r="I18" s="379">
        <v>74485</v>
      </c>
      <c r="J18" s="379">
        <v>4045</v>
      </c>
      <c r="K18" s="379">
        <v>11335</v>
      </c>
      <c r="L18" s="379">
        <v>15322</v>
      </c>
      <c r="M18" s="494" t="s">
        <v>618</v>
      </c>
      <c r="N18" s="494"/>
    </row>
    <row r="19" spans="1:14" s="48" customFormat="1" ht="29.4" thickBot="1" x14ac:dyDescent="0.3">
      <c r="A19" s="271">
        <v>4641</v>
      </c>
      <c r="B19" s="109" t="s">
        <v>624</v>
      </c>
      <c r="C19" s="386">
        <f t="shared" si="0"/>
        <v>54040</v>
      </c>
      <c r="D19" s="380">
        <v>5668</v>
      </c>
      <c r="E19" s="380">
        <v>40760</v>
      </c>
      <c r="F19" s="380">
        <v>1465</v>
      </c>
      <c r="G19" s="380">
        <v>39</v>
      </c>
      <c r="H19" s="380">
        <v>2780</v>
      </c>
      <c r="I19" s="380">
        <v>0</v>
      </c>
      <c r="J19" s="380">
        <v>0</v>
      </c>
      <c r="K19" s="380">
        <v>265</v>
      </c>
      <c r="L19" s="380">
        <v>3063</v>
      </c>
      <c r="M19" s="493" t="s">
        <v>617</v>
      </c>
      <c r="N19" s="493"/>
    </row>
    <row r="20" spans="1:14" s="48" customFormat="1" ht="19.8" thickBot="1" x14ac:dyDescent="0.3">
      <c r="A20" s="270">
        <v>4647</v>
      </c>
      <c r="B20" s="68" t="s">
        <v>625</v>
      </c>
      <c r="C20" s="385">
        <f t="shared" si="0"/>
        <v>59046</v>
      </c>
      <c r="D20" s="379">
        <v>27599</v>
      </c>
      <c r="E20" s="379">
        <v>24374</v>
      </c>
      <c r="F20" s="379">
        <v>0</v>
      </c>
      <c r="G20" s="379">
        <v>1021</v>
      </c>
      <c r="H20" s="379">
        <v>3867</v>
      </c>
      <c r="I20" s="379">
        <v>82</v>
      </c>
      <c r="J20" s="379">
        <v>244</v>
      </c>
      <c r="K20" s="379">
        <v>677</v>
      </c>
      <c r="L20" s="379">
        <v>1182</v>
      </c>
      <c r="M20" s="494" t="s">
        <v>616</v>
      </c>
      <c r="N20" s="494"/>
    </row>
    <row r="21" spans="1:14" s="48" customFormat="1" ht="43.95" customHeight="1" thickBot="1" x14ac:dyDescent="0.3">
      <c r="A21" s="271">
        <v>4648</v>
      </c>
      <c r="B21" s="109" t="s">
        <v>626</v>
      </c>
      <c r="C21" s="386">
        <f t="shared" si="0"/>
        <v>73033</v>
      </c>
      <c r="D21" s="380">
        <v>17260</v>
      </c>
      <c r="E21" s="380">
        <v>47007</v>
      </c>
      <c r="F21" s="380">
        <v>150</v>
      </c>
      <c r="G21" s="380">
        <v>26</v>
      </c>
      <c r="H21" s="380">
        <v>2682</v>
      </c>
      <c r="I21" s="380">
        <v>593</v>
      </c>
      <c r="J21" s="380">
        <v>1348</v>
      </c>
      <c r="K21" s="380">
        <v>1481</v>
      </c>
      <c r="L21" s="380">
        <v>2486</v>
      </c>
      <c r="M21" s="493" t="s">
        <v>615</v>
      </c>
      <c r="N21" s="493"/>
    </row>
    <row r="22" spans="1:14" s="48" customFormat="1" ht="19.8" thickBot="1" x14ac:dyDescent="0.3">
      <c r="A22" s="270">
        <v>4651</v>
      </c>
      <c r="B22" s="68" t="s">
        <v>627</v>
      </c>
      <c r="C22" s="385">
        <f t="shared" si="0"/>
        <v>2929</v>
      </c>
      <c r="D22" s="379">
        <v>175</v>
      </c>
      <c r="E22" s="379">
        <v>2714</v>
      </c>
      <c r="F22" s="379">
        <v>0</v>
      </c>
      <c r="G22" s="379">
        <v>0</v>
      </c>
      <c r="H22" s="379">
        <v>0</v>
      </c>
      <c r="I22" s="379">
        <v>0</v>
      </c>
      <c r="J22" s="379">
        <v>0</v>
      </c>
      <c r="K22" s="379">
        <v>0</v>
      </c>
      <c r="L22" s="379">
        <v>40</v>
      </c>
      <c r="M22" s="494" t="s">
        <v>614</v>
      </c>
      <c r="N22" s="494"/>
    </row>
    <row r="23" spans="1:14" s="48" customFormat="1" ht="19.8" thickBot="1" x14ac:dyDescent="0.3">
      <c r="A23" s="271">
        <v>4652</v>
      </c>
      <c r="B23" s="109" t="s">
        <v>628</v>
      </c>
      <c r="C23" s="386">
        <f t="shared" si="0"/>
        <v>21010</v>
      </c>
      <c r="D23" s="380">
        <v>170</v>
      </c>
      <c r="E23" s="380">
        <v>18070</v>
      </c>
      <c r="F23" s="380">
        <v>1584</v>
      </c>
      <c r="G23" s="380">
        <v>0</v>
      </c>
      <c r="H23" s="380">
        <v>0</v>
      </c>
      <c r="I23" s="380">
        <v>0</v>
      </c>
      <c r="J23" s="380">
        <v>755</v>
      </c>
      <c r="K23" s="380">
        <v>412</v>
      </c>
      <c r="L23" s="380">
        <v>19</v>
      </c>
      <c r="M23" s="493" t="s">
        <v>613</v>
      </c>
      <c r="N23" s="493"/>
    </row>
    <row r="24" spans="1:14" s="48" customFormat="1" ht="19.8" thickBot="1" x14ac:dyDescent="0.3">
      <c r="A24" s="270">
        <v>4653</v>
      </c>
      <c r="B24" s="68" t="s">
        <v>629</v>
      </c>
      <c r="C24" s="385">
        <f t="shared" si="0"/>
        <v>9658</v>
      </c>
      <c r="D24" s="379">
        <v>1809</v>
      </c>
      <c r="E24" s="379">
        <v>5893</v>
      </c>
      <c r="F24" s="379">
        <v>494</v>
      </c>
      <c r="G24" s="379">
        <v>0</v>
      </c>
      <c r="H24" s="379">
        <v>263</v>
      </c>
      <c r="I24" s="379">
        <v>20</v>
      </c>
      <c r="J24" s="379">
        <v>162</v>
      </c>
      <c r="K24" s="379">
        <v>777</v>
      </c>
      <c r="L24" s="379">
        <v>240</v>
      </c>
      <c r="M24" s="494" t="s">
        <v>612</v>
      </c>
      <c r="N24" s="494"/>
    </row>
    <row r="25" spans="1:14" s="48" customFormat="1" ht="14.4" thickBot="1" x14ac:dyDescent="0.3">
      <c r="A25" s="271">
        <v>4659</v>
      </c>
      <c r="B25" s="109" t="s">
        <v>630</v>
      </c>
      <c r="C25" s="386">
        <f t="shared" si="0"/>
        <v>118966</v>
      </c>
      <c r="D25" s="380">
        <v>31055</v>
      </c>
      <c r="E25" s="380">
        <v>46008</v>
      </c>
      <c r="F25" s="380">
        <v>804</v>
      </c>
      <c r="G25" s="380">
        <v>9839</v>
      </c>
      <c r="H25" s="380">
        <v>9433</v>
      </c>
      <c r="I25" s="380">
        <v>8506</v>
      </c>
      <c r="J25" s="380">
        <v>4993</v>
      </c>
      <c r="K25" s="380">
        <v>3987</v>
      </c>
      <c r="L25" s="380">
        <v>4341</v>
      </c>
      <c r="M25" s="493" t="s">
        <v>564</v>
      </c>
      <c r="N25" s="493"/>
    </row>
    <row r="26" spans="1:14" s="48" customFormat="1" ht="19.8" thickBot="1" x14ac:dyDescent="0.3">
      <c r="A26" s="270">
        <v>4661</v>
      </c>
      <c r="B26" s="68" t="s">
        <v>631</v>
      </c>
      <c r="C26" s="385">
        <f t="shared" si="0"/>
        <v>10735</v>
      </c>
      <c r="D26" s="379">
        <v>2124</v>
      </c>
      <c r="E26" s="379">
        <v>3375</v>
      </c>
      <c r="F26" s="379">
        <v>2290</v>
      </c>
      <c r="G26" s="379">
        <v>143</v>
      </c>
      <c r="H26" s="379">
        <v>129</v>
      </c>
      <c r="I26" s="379">
        <v>0</v>
      </c>
      <c r="J26" s="379">
        <v>70</v>
      </c>
      <c r="K26" s="379">
        <v>1714</v>
      </c>
      <c r="L26" s="379">
        <v>890</v>
      </c>
      <c r="M26" s="494" t="s">
        <v>611</v>
      </c>
      <c r="N26" s="494"/>
    </row>
    <row r="27" spans="1:14" s="48" customFormat="1" ht="14.4" thickBot="1" x14ac:dyDescent="0.3">
      <c r="A27" s="271">
        <v>4662</v>
      </c>
      <c r="B27" s="109" t="s">
        <v>555</v>
      </c>
      <c r="C27" s="386">
        <f t="shared" si="0"/>
        <v>2973</v>
      </c>
      <c r="D27" s="380">
        <v>270</v>
      </c>
      <c r="E27" s="380">
        <v>1290</v>
      </c>
      <c r="F27" s="380">
        <v>658</v>
      </c>
      <c r="G27" s="380">
        <v>39</v>
      </c>
      <c r="H27" s="380">
        <v>0</v>
      </c>
      <c r="I27" s="380">
        <v>0</v>
      </c>
      <c r="J27" s="380">
        <v>562</v>
      </c>
      <c r="K27" s="380">
        <v>99</v>
      </c>
      <c r="L27" s="380">
        <v>55</v>
      </c>
      <c r="M27" s="493" t="s">
        <v>565</v>
      </c>
      <c r="N27" s="493"/>
    </row>
    <row r="28" spans="1:14" s="48" customFormat="1" ht="19.8" thickBot="1" x14ac:dyDescent="0.3">
      <c r="A28" s="270">
        <v>4663</v>
      </c>
      <c r="B28" s="68" t="s">
        <v>632</v>
      </c>
      <c r="C28" s="385">
        <f t="shared" si="0"/>
        <v>125349</v>
      </c>
      <c r="D28" s="379">
        <v>14976</v>
      </c>
      <c r="E28" s="379">
        <v>57726</v>
      </c>
      <c r="F28" s="379">
        <v>17175</v>
      </c>
      <c r="G28" s="379">
        <v>6968</v>
      </c>
      <c r="H28" s="379">
        <v>8353</v>
      </c>
      <c r="I28" s="379">
        <v>2951</v>
      </c>
      <c r="J28" s="379">
        <v>3700</v>
      </c>
      <c r="K28" s="379">
        <v>10695</v>
      </c>
      <c r="L28" s="379">
        <v>2805</v>
      </c>
      <c r="M28" s="494" t="s">
        <v>610</v>
      </c>
      <c r="N28" s="494"/>
    </row>
    <row r="29" spans="1:14" s="48" customFormat="1" ht="14.4" thickBot="1" x14ac:dyDescent="0.3">
      <c r="A29" s="271">
        <v>4690</v>
      </c>
      <c r="B29" s="109" t="s">
        <v>556</v>
      </c>
      <c r="C29" s="386">
        <f t="shared" si="0"/>
        <v>15570</v>
      </c>
      <c r="D29" s="380">
        <v>761</v>
      </c>
      <c r="E29" s="380">
        <v>12453</v>
      </c>
      <c r="F29" s="380">
        <v>356</v>
      </c>
      <c r="G29" s="380">
        <v>0</v>
      </c>
      <c r="H29" s="380">
        <v>1184</v>
      </c>
      <c r="I29" s="380">
        <v>114</v>
      </c>
      <c r="J29" s="380">
        <v>37</v>
      </c>
      <c r="K29" s="380">
        <v>275</v>
      </c>
      <c r="L29" s="380">
        <v>390</v>
      </c>
      <c r="M29" s="493" t="s">
        <v>566</v>
      </c>
      <c r="N29" s="493"/>
    </row>
    <row r="30" spans="1:14" s="48" customFormat="1" ht="19.8" thickBot="1" x14ac:dyDescent="0.3">
      <c r="A30" s="270">
        <v>4691</v>
      </c>
      <c r="B30" s="68" t="s">
        <v>633</v>
      </c>
      <c r="C30" s="385">
        <f t="shared" si="0"/>
        <v>15216</v>
      </c>
      <c r="D30" s="379">
        <v>3999</v>
      </c>
      <c r="E30" s="379">
        <v>8287</v>
      </c>
      <c r="F30" s="379">
        <v>1</v>
      </c>
      <c r="G30" s="379">
        <v>733</v>
      </c>
      <c r="H30" s="379">
        <v>64</v>
      </c>
      <c r="I30" s="379">
        <v>178</v>
      </c>
      <c r="J30" s="379">
        <v>148</v>
      </c>
      <c r="K30" s="379">
        <v>699</v>
      </c>
      <c r="L30" s="379">
        <v>1107</v>
      </c>
      <c r="M30" s="494" t="s">
        <v>609</v>
      </c>
      <c r="N30" s="494"/>
    </row>
    <row r="31" spans="1:14" s="48" customFormat="1" ht="23.4" customHeight="1" thickBot="1" x14ac:dyDescent="0.3">
      <c r="A31" s="271">
        <v>4692</v>
      </c>
      <c r="B31" s="109" t="s">
        <v>634</v>
      </c>
      <c r="C31" s="386">
        <f t="shared" si="0"/>
        <v>19125</v>
      </c>
      <c r="D31" s="380">
        <v>7835</v>
      </c>
      <c r="E31" s="380">
        <v>10162</v>
      </c>
      <c r="F31" s="380">
        <v>412</v>
      </c>
      <c r="G31" s="380">
        <v>0</v>
      </c>
      <c r="H31" s="380">
        <v>387</v>
      </c>
      <c r="I31" s="380">
        <v>0</v>
      </c>
      <c r="J31" s="380">
        <v>77</v>
      </c>
      <c r="K31" s="380">
        <v>170</v>
      </c>
      <c r="L31" s="380">
        <v>82</v>
      </c>
      <c r="M31" s="493" t="s">
        <v>608</v>
      </c>
      <c r="N31" s="493"/>
    </row>
    <row r="32" spans="1:14" s="48" customFormat="1" ht="14.4" thickBot="1" x14ac:dyDescent="0.3">
      <c r="A32" s="270">
        <v>4712</v>
      </c>
      <c r="B32" s="68" t="s">
        <v>557</v>
      </c>
      <c r="C32" s="385">
        <f t="shared" si="0"/>
        <v>581205</v>
      </c>
      <c r="D32" s="379">
        <v>216662</v>
      </c>
      <c r="E32" s="379">
        <v>283599</v>
      </c>
      <c r="F32" s="379">
        <v>3358</v>
      </c>
      <c r="G32" s="379">
        <v>35</v>
      </c>
      <c r="H32" s="379">
        <v>20637</v>
      </c>
      <c r="I32" s="379">
        <v>2728</v>
      </c>
      <c r="J32" s="379">
        <v>17969</v>
      </c>
      <c r="K32" s="379">
        <v>12406</v>
      </c>
      <c r="L32" s="379">
        <v>23811</v>
      </c>
      <c r="M32" s="494" t="s">
        <v>567</v>
      </c>
      <c r="N32" s="494"/>
    </row>
    <row r="33" spans="1:14" s="48" customFormat="1" x14ac:dyDescent="0.25">
      <c r="A33" s="272">
        <v>4714</v>
      </c>
      <c r="B33" s="264" t="s">
        <v>558</v>
      </c>
      <c r="C33" s="118">
        <f t="shared" si="0"/>
        <v>265446</v>
      </c>
      <c r="D33" s="290">
        <v>6856</v>
      </c>
      <c r="E33" s="290">
        <v>219354</v>
      </c>
      <c r="F33" s="290">
        <v>16372</v>
      </c>
      <c r="G33" s="290">
        <v>81</v>
      </c>
      <c r="H33" s="290">
        <v>3984</v>
      </c>
      <c r="I33" s="290">
        <v>2570</v>
      </c>
      <c r="J33" s="290">
        <v>4166</v>
      </c>
      <c r="K33" s="290">
        <v>3818</v>
      </c>
      <c r="L33" s="290">
        <v>8245</v>
      </c>
      <c r="M33" s="498" t="s">
        <v>568</v>
      </c>
      <c r="N33" s="498"/>
    </row>
    <row r="34" spans="1:14" s="48" customFormat="1" ht="21.6" customHeight="1" thickBot="1" x14ac:dyDescent="0.3">
      <c r="A34" s="270">
        <v>4719</v>
      </c>
      <c r="B34" s="68" t="s">
        <v>659</v>
      </c>
      <c r="C34" s="96">
        <f t="shared" si="0"/>
        <v>260511</v>
      </c>
      <c r="D34" s="97">
        <v>82226</v>
      </c>
      <c r="E34" s="97">
        <v>143005</v>
      </c>
      <c r="F34" s="97">
        <v>3631</v>
      </c>
      <c r="G34" s="97">
        <v>0</v>
      </c>
      <c r="H34" s="97">
        <v>2780</v>
      </c>
      <c r="I34" s="97">
        <v>647</v>
      </c>
      <c r="J34" s="97">
        <v>4256</v>
      </c>
      <c r="K34" s="97">
        <v>4388</v>
      </c>
      <c r="L34" s="97">
        <v>19578</v>
      </c>
      <c r="M34" s="494" t="s">
        <v>607</v>
      </c>
      <c r="N34" s="494"/>
    </row>
    <row r="35" spans="1:14" s="48" customFormat="1" ht="14.4" thickBot="1" x14ac:dyDescent="0.3">
      <c r="A35" s="271">
        <v>4720</v>
      </c>
      <c r="B35" s="109" t="s">
        <v>636</v>
      </c>
      <c r="C35" s="386">
        <f t="shared" si="0"/>
        <v>55488</v>
      </c>
      <c r="D35" s="380">
        <v>1593</v>
      </c>
      <c r="E35" s="380">
        <v>40066</v>
      </c>
      <c r="F35" s="380">
        <v>1407</v>
      </c>
      <c r="G35" s="380">
        <v>287</v>
      </c>
      <c r="H35" s="380">
        <v>4722</v>
      </c>
      <c r="I35" s="380">
        <v>23</v>
      </c>
      <c r="J35" s="380">
        <v>1431</v>
      </c>
      <c r="K35" s="380">
        <v>2538</v>
      </c>
      <c r="L35" s="380">
        <v>3421</v>
      </c>
      <c r="M35" s="493" t="s">
        <v>606</v>
      </c>
      <c r="N35" s="493"/>
    </row>
    <row r="36" spans="1:14" s="48" customFormat="1" ht="14.4" thickBot="1" x14ac:dyDescent="0.3">
      <c r="A36" s="270">
        <v>4722</v>
      </c>
      <c r="B36" s="68" t="s">
        <v>646</v>
      </c>
      <c r="C36" s="385">
        <f t="shared" si="0"/>
        <v>56199</v>
      </c>
      <c r="D36" s="379">
        <v>278</v>
      </c>
      <c r="E36" s="379">
        <v>50396</v>
      </c>
      <c r="F36" s="379">
        <v>0</v>
      </c>
      <c r="G36" s="379">
        <v>0</v>
      </c>
      <c r="H36" s="379">
        <v>10</v>
      </c>
      <c r="I36" s="379">
        <v>0</v>
      </c>
      <c r="J36" s="379">
        <v>268</v>
      </c>
      <c r="K36" s="379">
        <v>4673</v>
      </c>
      <c r="L36" s="379">
        <v>574</v>
      </c>
      <c r="M36" s="494" t="s">
        <v>605</v>
      </c>
      <c r="N36" s="494"/>
    </row>
    <row r="37" spans="1:14" s="48" customFormat="1" ht="14.4" thickBot="1" x14ac:dyDescent="0.3">
      <c r="A37" s="271">
        <v>4723</v>
      </c>
      <c r="B37" s="109" t="s">
        <v>645</v>
      </c>
      <c r="C37" s="386">
        <f t="shared" si="0"/>
        <v>1788</v>
      </c>
      <c r="D37" s="380">
        <v>3</v>
      </c>
      <c r="E37" s="380">
        <v>1668</v>
      </c>
      <c r="F37" s="380">
        <v>71</v>
      </c>
      <c r="G37" s="380">
        <v>0</v>
      </c>
      <c r="H37" s="380">
        <v>0</v>
      </c>
      <c r="I37" s="380">
        <v>0</v>
      </c>
      <c r="J37" s="380">
        <v>0</v>
      </c>
      <c r="K37" s="380">
        <v>32</v>
      </c>
      <c r="L37" s="380">
        <v>14</v>
      </c>
      <c r="M37" s="493" t="s">
        <v>604</v>
      </c>
      <c r="N37" s="493"/>
    </row>
    <row r="38" spans="1:14" s="48" customFormat="1" ht="14.4" thickBot="1" x14ac:dyDescent="0.3">
      <c r="A38" s="270">
        <v>4724</v>
      </c>
      <c r="B38" s="68" t="s">
        <v>644</v>
      </c>
      <c r="C38" s="385">
        <f t="shared" si="0"/>
        <v>6360</v>
      </c>
      <c r="D38" s="379">
        <v>106</v>
      </c>
      <c r="E38" s="379">
        <v>6027</v>
      </c>
      <c r="F38" s="379">
        <v>29</v>
      </c>
      <c r="G38" s="379">
        <v>0</v>
      </c>
      <c r="H38" s="379">
        <v>0</v>
      </c>
      <c r="I38" s="379">
        <v>0</v>
      </c>
      <c r="J38" s="379">
        <v>76</v>
      </c>
      <c r="K38" s="379">
        <v>46</v>
      </c>
      <c r="L38" s="379">
        <v>76</v>
      </c>
      <c r="M38" s="494" t="s">
        <v>603</v>
      </c>
      <c r="N38" s="494"/>
    </row>
    <row r="39" spans="1:14" s="48" customFormat="1" ht="14.4" thickBot="1" x14ac:dyDescent="0.3">
      <c r="A39" s="271">
        <v>4725</v>
      </c>
      <c r="B39" s="109" t="s">
        <v>643</v>
      </c>
      <c r="C39" s="386">
        <f t="shared" si="0"/>
        <v>2684</v>
      </c>
      <c r="D39" s="380">
        <v>52</v>
      </c>
      <c r="E39" s="380">
        <v>2332</v>
      </c>
      <c r="F39" s="380">
        <v>112</v>
      </c>
      <c r="G39" s="380">
        <v>75</v>
      </c>
      <c r="H39" s="380">
        <v>50</v>
      </c>
      <c r="I39" s="380">
        <v>0</v>
      </c>
      <c r="J39" s="380">
        <v>0</v>
      </c>
      <c r="K39" s="380">
        <v>63</v>
      </c>
      <c r="L39" s="380">
        <v>0</v>
      </c>
      <c r="M39" s="493" t="s">
        <v>602</v>
      </c>
      <c r="N39" s="493"/>
    </row>
    <row r="40" spans="1:14" s="48" customFormat="1" ht="14.4" thickBot="1" x14ac:dyDescent="0.3">
      <c r="A40" s="270">
        <v>4726</v>
      </c>
      <c r="B40" s="68" t="s">
        <v>559</v>
      </c>
      <c r="C40" s="385">
        <f t="shared" si="0"/>
        <v>35990</v>
      </c>
      <c r="D40" s="379">
        <v>2502</v>
      </c>
      <c r="E40" s="379">
        <v>28322</v>
      </c>
      <c r="F40" s="379">
        <v>2589</v>
      </c>
      <c r="G40" s="379">
        <v>0</v>
      </c>
      <c r="H40" s="379">
        <v>420</v>
      </c>
      <c r="I40" s="379">
        <v>115</v>
      </c>
      <c r="J40" s="379">
        <v>283</v>
      </c>
      <c r="K40" s="379">
        <v>1123</v>
      </c>
      <c r="L40" s="379">
        <v>636</v>
      </c>
      <c r="M40" s="494" t="s">
        <v>569</v>
      </c>
      <c r="N40" s="494"/>
    </row>
    <row r="41" spans="1:14" s="48" customFormat="1" ht="14.4" thickBot="1" x14ac:dyDescent="0.3">
      <c r="A41" s="271">
        <v>4727</v>
      </c>
      <c r="B41" s="109" t="s">
        <v>642</v>
      </c>
      <c r="C41" s="386">
        <f t="shared" si="0"/>
        <v>2753</v>
      </c>
      <c r="D41" s="380">
        <v>905</v>
      </c>
      <c r="E41" s="380">
        <v>1471</v>
      </c>
      <c r="F41" s="380">
        <v>53</v>
      </c>
      <c r="G41" s="380">
        <v>0</v>
      </c>
      <c r="H41" s="380">
        <v>45</v>
      </c>
      <c r="I41" s="380">
        <v>0</v>
      </c>
      <c r="J41" s="380">
        <v>229</v>
      </c>
      <c r="K41" s="380">
        <v>29</v>
      </c>
      <c r="L41" s="380">
        <v>21</v>
      </c>
      <c r="M41" s="493" t="s">
        <v>601</v>
      </c>
      <c r="N41" s="493"/>
    </row>
    <row r="42" spans="1:14" s="48" customFormat="1" ht="14.4" thickBot="1" x14ac:dyDescent="0.3">
      <c r="A42" s="270">
        <v>4728</v>
      </c>
      <c r="B42" s="68" t="s">
        <v>647</v>
      </c>
      <c r="C42" s="385">
        <f t="shared" si="0"/>
        <v>7658</v>
      </c>
      <c r="D42" s="379">
        <v>173</v>
      </c>
      <c r="E42" s="379">
        <v>3925</v>
      </c>
      <c r="F42" s="379">
        <v>0</v>
      </c>
      <c r="G42" s="379">
        <v>0</v>
      </c>
      <c r="H42" s="379">
        <v>245</v>
      </c>
      <c r="I42" s="379">
        <v>0</v>
      </c>
      <c r="J42" s="379">
        <v>2379</v>
      </c>
      <c r="K42" s="379">
        <v>52</v>
      </c>
      <c r="L42" s="379">
        <v>884</v>
      </c>
      <c r="M42" s="494" t="s">
        <v>600</v>
      </c>
      <c r="N42" s="494"/>
    </row>
    <row r="43" spans="1:14" s="48" customFormat="1" ht="14.4" thickBot="1" x14ac:dyDescent="0.3">
      <c r="A43" s="271">
        <v>4729</v>
      </c>
      <c r="B43" s="109" t="s">
        <v>656</v>
      </c>
      <c r="C43" s="386">
        <f t="shared" si="0"/>
        <v>4872</v>
      </c>
      <c r="D43" s="380">
        <v>323</v>
      </c>
      <c r="E43" s="380">
        <v>2881</v>
      </c>
      <c r="F43" s="380">
        <v>1379</v>
      </c>
      <c r="G43" s="380">
        <v>0</v>
      </c>
      <c r="H43" s="380">
        <v>67</v>
      </c>
      <c r="I43" s="380">
        <v>0</v>
      </c>
      <c r="J43" s="380">
        <v>36</v>
      </c>
      <c r="K43" s="380">
        <v>64</v>
      </c>
      <c r="L43" s="380">
        <v>122</v>
      </c>
      <c r="M43" s="493" t="s">
        <v>658</v>
      </c>
      <c r="N43" s="493"/>
    </row>
    <row r="44" spans="1:14" s="48" customFormat="1" ht="14.4" thickBot="1" x14ac:dyDescent="0.3">
      <c r="A44" s="270">
        <v>4730</v>
      </c>
      <c r="B44" s="68" t="s">
        <v>641</v>
      </c>
      <c r="C44" s="385">
        <f t="shared" si="0"/>
        <v>45620</v>
      </c>
      <c r="D44" s="379">
        <v>17570</v>
      </c>
      <c r="E44" s="379">
        <v>15842</v>
      </c>
      <c r="F44" s="379">
        <v>0</v>
      </c>
      <c r="G44" s="379">
        <v>369</v>
      </c>
      <c r="H44" s="379">
        <v>255</v>
      </c>
      <c r="I44" s="379">
        <v>69</v>
      </c>
      <c r="J44" s="379">
        <v>6541</v>
      </c>
      <c r="K44" s="379">
        <v>2806</v>
      </c>
      <c r="L44" s="379">
        <v>2168</v>
      </c>
      <c r="M44" s="494" t="s">
        <v>599</v>
      </c>
      <c r="N44" s="494"/>
    </row>
    <row r="45" spans="1:14" s="48" customFormat="1" ht="24.6" customHeight="1" thickBot="1" x14ac:dyDescent="0.3">
      <c r="A45" s="271">
        <v>4741</v>
      </c>
      <c r="B45" s="109" t="s">
        <v>648</v>
      </c>
      <c r="C45" s="386">
        <f t="shared" si="0"/>
        <v>94116</v>
      </c>
      <c r="D45" s="380">
        <v>29044</v>
      </c>
      <c r="E45" s="380">
        <v>52911</v>
      </c>
      <c r="F45" s="380">
        <v>801</v>
      </c>
      <c r="G45" s="380">
        <v>21</v>
      </c>
      <c r="H45" s="380">
        <v>5698</v>
      </c>
      <c r="I45" s="380">
        <v>1790</v>
      </c>
      <c r="J45" s="380">
        <v>207</v>
      </c>
      <c r="K45" s="380">
        <v>1322</v>
      </c>
      <c r="L45" s="380">
        <v>2322</v>
      </c>
      <c r="M45" s="493" t="s">
        <v>598</v>
      </c>
      <c r="N45" s="493"/>
    </row>
    <row r="46" spans="1:14" s="48" customFormat="1" ht="19.8" thickBot="1" x14ac:dyDescent="0.3">
      <c r="A46" s="270">
        <v>4742</v>
      </c>
      <c r="B46" s="68" t="s">
        <v>781</v>
      </c>
      <c r="C46" s="385">
        <f t="shared" si="0"/>
        <v>97</v>
      </c>
      <c r="D46" s="379">
        <v>22</v>
      </c>
      <c r="E46" s="379">
        <v>34</v>
      </c>
      <c r="F46" s="379">
        <v>0</v>
      </c>
      <c r="G46" s="379">
        <v>0</v>
      </c>
      <c r="H46" s="379">
        <v>0</v>
      </c>
      <c r="I46" s="379">
        <v>0</v>
      </c>
      <c r="J46" s="379">
        <v>14</v>
      </c>
      <c r="K46" s="379">
        <v>25</v>
      </c>
      <c r="L46" s="379">
        <v>2</v>
      </c>
      <c r="M46" s="494" t="s">
        <v>780</v>
      </c>
      <c r="N46" s="494"/>
    </row>
    <row r="47" spans="1:14" ht="22.95" customHeight="1" thickBot="1" x14ac:dyDescent="0.3">
      <c r="A47" s="271">
        <v>4751</v>
      </c>
      <c r="B47" s="109" t="s">
        <v>640</v>
      </c>
      <c r="C47" s="386">
        <f t="shared" si="0"/>
        <v>563145</v>
      </c>
      <c r="D47" s="380">
        <v>56628</v>
      </c>
      <c r="E47" s="380">
        <v>421463</v>
      </c>
      <c r="F47" s="380">
        <v>334</v>
      </c>
      <c r="G47" s="380">
        <v>187</v>
      </c>
      <c r="H47" s="380">
        <v>15306</v>
      </c>
      <c r="I47" s="380">
        <v>37231</v>
      </c>
      <c r="J47" s="380">
        <v>5785</v>
      </c>
      <c r="K47" s="380">
        <v>11772</v>
      </c>
      <c r="L47" s="380">
        <v>14439</v>
      </c>
      <c r="M47" s="493" t="s">
        <v>597</v>
      </c>
      <c r="N47" s="493"/>
    </row>
    <row r="48" spans="1:14" ht="39" thickBot="1" x14ac:dyDescent="0.3">
      <c r="A48" s="270">
        <v>4752</v>
      </c>
      <c r="B48" s="68" t="s">
        <v>639</v>
      </c>
      <c r="C48" s="385">
        <f t="shared" si="0"/>
        <v>598004</v>
      </c>
      <c r="D48" s="379">
        <v>82738</v>
      </c>
      <c r="E48" s="379">
        <v>339982</v>
      </c>
      <c r="F48" s="379">
        <v>31628</v>
      </c>
      <c r="G48" s="379">
        <v>21650</v>
      </c>
      <c r="H48" s="379">
        <v>38886</v>
      </c>
      <c r="I48" s="379">
        <v>11242</v>
      </c>
      <c r="J48" s="379">
        <v>24033</v>
      </c>
      <c r="K48" s="379">
        <v>28273</v>
      </c>
      <c r="L48" s="379">
        <v>19572</v>
      </c>
      <c r="M48" s="494" t="s">
        <v>596</v>
      </c>
      <c r="N48" s="494"/>
    </row>
    <row r="49" spans="1:14" ht="19.8" thickBot="1" x14ac:dyDescent="0.3">
      <c r="A49" s="271">
        <v>4753</v>
      </c>
      <c r="B49" s="109" t="s">
        <v>638</v>
      </c>
      <c r="C49" s="386">
        <f t="shared" si="0"/>
        <v>25682</v>
      </c>
      <c r="D49" s="380">
        <v>1901</v>
      </c>
      <c r="E49" s="380">
        <v>21171</v>
      </c>
      <c r="F49" s="380">
        <v>69</v>
      </c>
      <c r="G49" s="380">
        <v>0</v>
      </c>
      <c r="H49" s="380">
        <v>420</v>
      </c>
      <c r="I49" s="380">
        <v>0</v>
      </c>
      <c r="J49" s="380">
        <v>186</v>
      </c>
      <c r="K49" s="380">
        <v>956</v>
      </c>
      <c r="L49" s="380">
        <v>979</v>
      </c>
      <c r="M49" s="493" t="s">
        <v>595</v>
      </c>
      <c r="N49" s="493"/>
    </row>
    <row r="50" spans="1:14" ht="14.4" thickBot="1" x14ac:dyDescent="0.3">
      <c r="A50" s="270">
        <v>4754</v>
      </c>
      <c r="B50" s="68" t="s">
        <v>560</v>
      </c>
      <c r="C50" s="385">
        <f t="shared" si="0"/>
        <v>284202</v>
      </c>
      <c r="D50" s="379">
        <v>44467</v>
      </c>
      <c r="E50" s="379">
        <v>201696</v>
      </c>
      <c r="F50" s="379">
        <v>93</v>
      </c>
      <c r="G50" s="379">
        <v>691</v>
      </c>
      <c r="H50" s="379">
        <v>7129</v>
      </c>
      <c r="I50" s="379">
        <v>1839</v>
      </c>
      <c r="J50" s="379">
        <v>8405</v>
      </c>
      <c r="K50" s="379">
        <v>12956</v>
      </c>
      <c r="L50" s="379">
        <v>6926</v>
      </c>
      <c r="M50" s="494" t="s">
        <v>570</v>
      </c>
      <c r="N50" s="494"/>
    </row>
    <row r="51" spans="1:14" ht="19.8" thickBot="1" x14ac:dyDescent="0.3">
      <c r="A51" s="271">
        <v>4755</v>
      </c>
      <c r="B51" s="109" t="s">
        <v>655</v>
      </c>
      <c r="C51" s="386">
        <f t="shared" si="0"/>
        <v>286097</v>
      </c>
      <c r="D51" s="380">
        <v>65832</v>
      </c>
      <c r="E51" s="380">
        <v>180330</v>
      </c>
      <c r="F51" s="380">
        <v>6156</v>
      </c>
      <c r="G51" s="380">
        <v>1909</v>
      </c>
      <c r="H51" s="380">
        <v>6882</v>
      </c>
      <c r="I51" s="380">
        <v>6040</v>
      </c>
      <c r="J51" s="380">
        <v>2067</v>
      </c>
      <c r="K51" s="380">
        <v>6613</v>
      </c>
      <c r="L51" s="380">
        <v>10268</v>
      </c>
      <c r="M51" s="493" t="s">
        <v>785</v>
      </c>
      <c r="N51" s="493"/>
    </row>
    <row r="52" spans="1:14" ht="14.4" thickBot="1" x14ac:dyDescent="0.3">
      <c r="A52" s="270">
        <v>4756</v>
      </c>
      <c r="B52" s="68" t="s">
        <v>649</v>
      </c>
      <c r="C52" s="385">
        <f t="shared" si="0"/>
        <v>8212</v>
      </c>
      <c r="D52" s="379">
        <v>263</v>
      </c>
      <c r="E52" s="379">
        <v>7884</v>
      </c>
      <c r="F52" s="379">
        <v>3</v>
      </c>
      <c r="G52" s="379">
        <v>0</v>
      </c>
      <c r="H52" s="379">
        <v>0</v>
      </c>
      <c r="I52" s="379">
        <v>0</v>
      </c>
      <c r="J52" s="379">
        <v>8</v>
      </c>
      <c r="K52" s="379">
        <v>54</v>
      </c>
      <c r="L52" s="379">
        <v>0</v>
      </c>
      <c r="M52" s="494" t="s">
        <v>593</v>
      </c>
      <c r="N52" s="494"/>
    </row>
    <row r="53" spans="1:14" ht="22.95" customHeight="1" thickBot="1" x14ac:dyDescent="0.3">
      <c r="A53" s="271">
        <v>4761</v>
      </c>
      <c r="B53" s="109" t="s">
        <v>650</v>
      </c>
      <c r="C53" s="386">
        <f t="shared" si="0"/>
        <v>60482</v>
      </c>
      <c r="D53" s="380">
        <v>17885</v>
      </c>
      <c r="E53" s="380">
        <v>36893</v>
      </c>
      <c r="F53" s="380">
        <v>822</v>
      </c>
      <c r="G53" s="380">
        <v>136</v>
      </c>
      <c r="H53" s="380">
        <v>786</v>
      </c>
      <c r="I53" s="380">
        <v>0</v>
      </c>
      <c r="J53" s="380">
        <v>244</v>
      </c>
      <c r="K53" s="380">
        <v>2194</v>
      </c>
      <c r="L53" s="380">
        <v>1522</v>
      </c>
      <c r="M53" s="493" t="s">
        <v>592</v>
      </c>
      <c r="N53" s="493"/>
    </row>
    <row r="54" spans="1:14" ht="19.8" thickBot="1" x14ac:dyDescent="0.3">
      <c r="A54" s="270">
        <v>4762</v>
      </c>
      <c r="B54" s="68" t="s">
        <v>651</v>
      </c>
      <c r="C54" s="385">
        <f t="shared" si="0"/>
        <v>2103</v>
      </c>
      <c r="D54" s="379">
        <v>127</v>
      </c>
      <c r="E54" s="379">
        <v>152</v>
      </c>
      <c r="F54" s="379">
        <v>253</v>
      </c>
      <c r="G54" s="379">
        <v>0</v>
      </c>
      <c r="H54" s="379">
        <v>203</v>
      </c>
      <c r="I54" s="379">
        <v>0</v>
      </c>
      <c r="J54" s="379">
        <v>253</v>
      </c>
      <c r="K54" s="379">
        <v>608</v>
      </c>
      <c r="L54" s="379">
        <v>507</v>
      </c>
      <c r="M54" s="494" t="s">
        <v>591</v>
      </c>
      <c r="N54" s="494"/>
    </row>
    <row r="55" spans="1:14" ht="29.4" thickBot="1" x14ac:dyDescent="0.3">
      <c r="A55" s="271">
        <v>4763</v>
      </c>
      <c r="B55" s="109" t="s">
        <v>652</v>
      </c>
      <c r="C55" s="386">
        <f t="shared" si="0"/>
        <v>68345</v>
      </c>
      <c r="D55" s="380">
        <v>13231</v>
      </c>
      <c r="E55" s="380">
        <v>49237</v>
      </c>
      <c r="F55" s="380">
        <v>0</v>
      </c>
      <c r="G55" s="380">
        <v>185</v>
      </c>
      <c r="H55" s="380">
        <v>1411</v>
      </c>
      <c r="I55" s="380">
        <v>61</v>
      </c>
      <c r="J55" s="380">
        <v>8</v>
      </c>
      <c r="K55" s="380">
        <v>205</v>
      </c>
      <c r="L55" s="380">
        <v>4007</v>
      </c>
      <c r="M55" s="493" t="s">
        <v>590</v>
      </c>
      <c r="N55" s="493"/>
    </row>
    <row r="56" spans="1:14" ht="14.4" thickBot="1" x14ac:dyDescent="0.3">
      <c r="A56" s="270">
        <v>4764</v>
      </c>
      <c r="B56" s="68" t="s">
        <v>637</v>
      </c>
      <c r="C56" s="385">
        <f t="shared" si="0"/>
        <v>11942</v>
      </c>
      <c r="D56" s="379">
        <v>470</v>
      </c>
      <c r="E56" s="379">
        <v>10472</v>
      </c>
      <c r="F56" s="379">
        <v>585</v>
      </c>
      <c r="G56" s="379">
        <v>2</v>
      </c>
      <c r="H56" s="379">
        <v>66</v>
      </c>
      <c r="I56" s="379">
        <v>103</v>
      </c>
      <c r="J56" s="379">
        <v>13</v>
      </c>
      <c r="K56" s="379">
        <v>164</v>
      </c>
      <c r="L56" s="379">
        <v>67</v>
      </c>
      <c r="M56" s="494" t="s">
        <v>589</v>
      </c>
      <c r="N56" s="494"/>
    </row>
    <row r="57" spans="1:14" ht="38.4" x14ac:dyDescent="0.25">
      <c r="A57" s="272">
        <v>4771</v>
      </c>
      <c r="B57" s="264" t="s">
        <v>653</v>
      </c>
      <c r="C57" s="118">
        <f t="shared" si="0"/>
        <v>256773</v>
      </c>
      <c r="D57" s="290">
        <v>79774</v>
      </c>
      <c r="E57" s="290">
        <v>164806</v>
      </c>
      <c r="F57" s="290">
        <v>1854</v>
      </c>
      <c r="G57" s="290">
        <v>0</v>
      </c>
      <c r="H57" s="290">
        <v>2814</v>
      </c>
      <c r="I57" s="290">
        <v>62</v>
      </c>
      <c r="J57" s="290">
        <v>1255</v>
      </c>
      <c r="K57" s="290">
        <v>4592</v>
      </c>
      <c r="L57" s="290">
        <v>1616</v>
      </c>
      <c r="M57" s="498" t="s">
        <v>588</v>
      </c>
      <c r="N57" s="498"/>
    </row>
    <row r="58" spans="1:14" ht="24.6" customHeight="1" thickBot="1" x14ac:dyDescent="0.3">
      <c r="A58" s="270">
        <v>4772</v>
      </c>
      <c r="B58" s="68" t="s">
        <v>654</v>
      </c>
      <c r="C58" s="96">
        <f t="shared" si="0"/>
        <v>151639</v>
      </c>
      <c r="D58" s="97">
        <v>23682</v>
      </c>
      <c r="E58" s="97">
        <v>119434</v>
      </c>
      <c r="F58" s="97">
        <v>362</v>
      </c>
      <c r="G58" s="97">
        <v>0</v>
      </c>
      <c r="H58" s="97">
        <v>2330</v>
      </c>
      <c r="I58" s="97">
        <v>0</v>
      </c>
      <c r="J58" s="97">
        <v>638</v>
      </c>
      <c r="K58" s="97">
        <v>2541</v>
      </c>
      <c r="L58" s="97">
        <v>2652</v>
      </c>
      <c r="M58" s="494" t="s">
        <v>587</v>
      </c>
      <c r="N58" s="494"/>
    </row>
    <row r="59" spans="1:14" ht="14.4" thickBot="1" x14ac:dyDescent="0.3">
      <c r="A59" s="271">
        <v>4774</v>
      </c>
      <c r="B59" s="109" t="s">
        <v>561</v>
      </c>
      <c r="C59" s="386">
        <f t="shared" si="0"/>
        <v>3183</v>
      </c>
      <c r="D59" s="380">
        <v>43</v>
      </c>
      <c r="E59" s="380">
        <v>3092</v>
      </c>
      <c r="F59" s="380">
        <v>0</v>
      </c>
      <c r="G59" s="380">
        <v>0</v>
      </c>
      <c r="H59" s="380">
        <v>21</v>
      </c>
      <c r="I59" s="380">
        <v>0</v>
      </c>
      <c r="J59" s="380">
        <v>2</v>
      </c>
      <c r="K59" s="380">
        <v>16</v>
      </c>
      <c r="L59" s="380">
        <v>9</v>
      </c>
      <c r="M59" s="493" t="s">
        <v>571</v>
      </c>
      <c r="N59" s="493"/>
    </row>
    <row r="60" spans="1:14" ht="24.6" customHeight="1" thickBot="1" x14ac:dyDescent="0.3">
      <c r="A60" s="270">
        <v>4775</v>
      </c>
      <c r="B60" s="68" t="s">
        <v>583</v>
      </c>
      <c r="C60" s="385">
        <f t="shared" si="0"/>
        <v>199377</v>
      </c>
      <c r="D60" s="379">
        <v>29421</v>
      </c>
      <c r="E60" s="379">
        <v>138872</v>
      </c>
      <c r="F60" s="379">
        <v>1436</v>
      </c>
      <c r="G60" s="379">
        <v>11590</v>
      </c>
      <c r="H60" s="379">
        <v>6685</v>
      </c>
      <c r="I60" s="379">
        <v>149</v>
      </c>
      <c r="J60" s="379">
        <v>1766</v>
      </c>
      <c r="K60" s="379">
        <v>1570</v>
      </c>
      <c r="L60" s="379">
        <v>7888</v>
      </c>
      <c r="M60" s="494" t="s">
        <v>586</v>
      </c>
      <c r="N60" s="494"/>
    </row>
    <row r="61" spans="1:14" ht="24.6" customHeight="1" thickBot="1" x14ac:dyDescent="0.3">
      <c r="A61" s="271">
        <v>4776</v>
      </c>
      <c r="B61" s="109" t="s">
        <v>582</v>
      </c>
      <c r="C61" s="386">
        <f t="shared" si="0"/>
        <v>19579</v>
      </c>
      <c r="D61" s="380">
        <v>1558</v>
      </c>
      <c r="E61" s="380">
        <v>14877</v>
      </c>
      <c r="F61" s="380">
        <v>266</v>
      </c>
      <c r="G61" s="380">
        <v>7</v>
      </c>
      <c r="H61" s="380">
        <v>285</v>
      </c>
      <c r="I61" s="380">
        <v>163</v>
      </c>
      <c r="J61" s="380">
        <v>151</v>
      </c>
      <c r="K61" s="380">
        <v>589</v>
      </c>
      <c r="L61" s="380">
        <v>1683</v>
      </c>
      <c r="M61" s="493" t="s">
        <v>585</v>
      </c>
      <c r="N61" s="493"/>
    </row>
    <row r="62" spans="1:14" ht="19.8" thickBot="1" x14ac:dyDescent="0.3">
      <c r="A62" s="270">
        <v>4777</v>
      </c>
      <c r="B62" s="68" t="s">
        <v>581</v>
      </c>
      <c r="C62" s="385">
        <f t="shared" si="0"/>
        <v>5249</v>
      </c>
      <c r="D62" s="379">
        <v>20</v>
      </c>
      <c r="E62" s="379">
        <v>3549</v>
      </c>
      <c r="F62" s="379">
        <v>1075</v>
      </c>
      <c r="G62" s="379">
        <v>0</v>
      </c>
      <c r="H62" s="379">
        <v>0</v>
      </c>
      <c r="I62" s="379">
        <v>0</v>
      </c>
      <c r="J62" s="379">
        <v>262</v>
      </c>
      <c r="K62" s="379">
        <v>286</v>
      </c>
      <c r="L62" s="379">
        <v>57</v>
      </c>
      <c r="M62" s="494" t="s">
        <v>584</v>
      </c>
      <c r="N62" s="494"/>
    </row>
    <row r="63" spans="1:14" ht="25.2" customHeight="1" x14ac:dyDescent="0.25">
      <c r="A63" s="271">
        <v>4779</v>
      </c>
      <c r="B63" s="109" t="s">
        <v>580</v>
      </c>
      <c r="C63" s="286">
        <f t="shared" si="0"/>
        <v>63790</v>
      </c>
      <c r="D63" s="287">
        <v>8188</v>
      </c>
      <c r="E63" s="287">
        <v>46562</v>
      </c>
      <c r="F63" s="287">
        <v>1161</v>
      </c>
      <c r="G63" s="287">
        <v>0</v>
      </c>
      <c r="H63" s="287">
        <v>626</v>
      </c>
      <c r="I63" s="287">
        <v>242</v>
      </c>
      <c r="J63" s="287">
        <v>4484</v>
      </c>
      <c r="K63" s="287">
        <v>460</v>
      </c>
      <c r="L63" s="287">
        <v>2067</v>
      </c>
      <c r="M63" s="493" t="s">
        <v>657</v>
      </c>
      <c r="N63" s="493"/>
    </row>
    <row r="64" spans="1:14" ht="28.2" customHeight="1" x14ac:dyDescent="0.25">
      <c r="A64" s="656" t="s">
        <v>208</v>
      </c>
      <c r="B64" s="656"/>
      <c r="C64" s="389">
        <f>SUM(C10:C63)</f>
        <v>5746845</v>
      </c>
      <c r="D64" s="389">
        <f t="shared" ref="D64:J64" si="1">SUM(D10:D63)</f>
        <v>1240596</v>
      </c>
      <c r="E64" s="389">
        <f t="shared" si="1"/>
        <v>3430861</v>
      </c>
      <c r="F64" s="389">
        <f t="shared" si="1"/>
        <v>152578</v>
      </c>
      <c r="G64" s="389">
        <f t="shared" si="1"/>
        <v>70208</v>
      </c>
      <c r="H64" s="389">
        <f t="shared" si="1"/>
        <v>186977</v>
      </c>
      <c r="I64" s="389">
        <f t="shared" si="1"/>
        <v>155896</v>
      </c>
      <c r="J64" s="389">
        <f t="shared" si="1"/>
        <v>118794</v>
      </c>
      <c r="K64" s="389">
        <f t="shared" ref="K64" si="2">SUM(K10:K63)</f>
        <v>169148</v>
      </c>
      <c r="L64" s="389">
        <f t="shared" ref="L64" si="3">SUM(L10:L63)</f>
        <v>221787</v>
      </c>
      <c r="M64" s="657" t="s">
        <v>205</v>
      </c>
      <c r="N64" s="657"/>
    </row>
    <row r="65" spans="1:1" ht="18.75" customHeight="1" x14ac:dyDescent="0.25">
      <c r="A65" s="7"/>
    </row>
    <row r="66" spans="1:1" ht="18.75" customHeight="1" x14ac:dyDescent="0.25">
      <c r="A66" s="7"/>
    </row>
    <row r="67" spans="1:1" ht="18.75" customHeight="1" x14ac:dyDescent="0.25">
      <c r="A67" s="7"/>
    </row>
    <row r="68" spans="1:1" ht="18.75" customHeight="1" x14ac:dyDescent="0.25">
      <c r="A68" s="7"/>
    </row>
    <row r="69" spans="1:1" ht="18.75" customHeight="1" x14ac:dyDescent="0.25">
      <c r="A69" s="7"/>
    </row>
    <row r="70" spans="1:1" ht="18.75" customHeight="1" x14ac:dyDescent="0.25">
      <c r="A70" s="7"/>
    </row>
    <row r="71" spans="1:1" ht="18.75" customHeight="1" x14ac:dyDescent="0.25">
      <c r="A71" s="7"/>
    </row>
    <row r="72" spans="1:1" ht="18.75" customHeight="1" x14ac:dyDescent="0.25">
      <c r="A72" s="7"/>
    </row>
    <row r="73" spans="1:1" ht="18.75" customHeight="1" x14ac:dyDescent="0.25">
      <c r="A73" s="7"/>
    </row>
    <row r="74" spans="1:1" ht="18.75" customHeight="1" x14ac:dyDescent="0.25">
      <c r="A74" s="7"/>
    </row>
    <row r="75" spans="1:1" ht="18.75" customHeight="1" x14ac:dyDescent="0.25">
      <c r="A75" s="7"/>
    </row>
    <row r="76" spans="1:1" ht="18.75" customHeight="1" x14ac:dyDescent="0.25">
      <c r="A76" s="7"/>
    </row>
    <row r="77" spans="1:1" ht="18.75" customHeight="1" x14ac:dyDescent="0.25">
      <c r="A77" s="7"/>
    </row>
    <row r="78" spans="1:1" ht="18.75" customHeight="1" x14ac:dyDescent="0.25">
      <c r="A78" s="7"/>
    </row>
    <row r="79" spans="1:1" ht="18.75" customHeight="1" x14ac:dyDescent="0.25">
      <c r="A79" s="7"/>
    </row>
    <row r="80" spans="1:1" ht="18.75" customHeight="1" x14ac:dyDescent="0.25">
      <c r="A80" s="7"/>
    </row>
    <row r="81" spans="1:1" ht="18.75" customHeight="1" x14ac:dyDescent="0.25">
      <c r="A81" s="7"/>
    </row>
    <row r="82" spans="1:1" ht="18.75" customHeight="1" x14ac:dyDescent="0.25">
      <c r="A82" s="7"/>
    </row>
    <row r="83" spans="1:1" x14ac:dyDescent="0.25">
      <c r="A83" s="7"/>
    </row>
    <row r="84" spans="1:1" x14ac:dyDescent="0.25">
      <c r="A84" s="7"/>
    </row>
    <row r="85" spans="1:1" x14ac:dyDescent="0.25">
      <c r="A85" s="7"/>
    </row>
    <row r="86" spans="1:1" x14ac:dyDescent="0.25">
      <c r="A86" s="7"/>
    </row>
    <row r="87" spans="1:1" x14ac:dyDescent="0.25">
      <c r="A87" s="7"/>
    </row>
  </sheetData>
  <mergeCells count="85">
    <mergeCell ref="M59:N59"/>
    <mergeCell ref="M22:N22"/>
    <mergeCell ref="M32:N32"/>
    <mergeCell ref="M28:N28"/>
    <mergeCell ref="A64:B64"/>
    <mergeCell ref="M62:N62"/>
    <mergeCell ref="M63:N63"/>
    <mergeCell ref="M64:N64"/>
    <mergeCell ref="M60:N60"/>
    <mergeCell ref="M61:N61"/>
    <mergeCell ref="M47:N47"/>
    <mergeCell ref="M48:N48"/>
    <mergeCell ref="M49:N49"/>
    <mergeCell ref="M50:N50"/>
    <mergeCell ref="M51:N51"/>
    <mergeCell ref="M52:N52"/>
    <mergeCell ref="M30:N30"/>
    <mergeCell ref="M27:N27"/>
    <mergeCell ref="M56:N56"/>
    <mergeCell ref="M57:N57"/>
    <mergeCell ref="M58:N58"/>
    <mergeCell ref="M53:N53"/>
    <mergeCell ref="M54:N54"/>
    <mergeCell ref="M55:N55"/>
    <mergeCell ref="AA3:AN3"/>
    <mergeCell ref="AO3:BB3"/>
    <mergeCell ref="A1:N1"/>
    <mergeCell ref="M31:N31"/>
    <mergeCell ref="A5:N5"/>
    <mergeCell ref="A2:N2"/>
    <mergeCell ref="A3:N3"/>
    <mergeCell ref="M17:N17"/>
    <mergeCell ref="M10:N10"/>
    <mergeCell ref="M11:N11"/>
    <mergeCell ref="M12:N12"/>
    <mergeCell ref="M13:N13"/>
    <mergeCell ref="M20:N20"/>
    <mergeCell ref="M21:N21"/>
    <mergeCell ref="M15:N15"/>
    <mergeCell ref="M29:N29"/>
    <mergeCell ref="A4:N4"/>
    <mergeCell ref="A7:B7"/>
    <mergeCell ref="M7:N7"/>
    <mergeCell ref="A8:A9"/>
    <mergeCell ref="B8:B9"/>
    <mergeCell ref="A6:N6"/>
    <mergeCell ref="M8:N9"/>
    <mergeCell ref="M25:N25"/>
    <mergeCell ref="M26:N26"/>
    <mergeCell ref="M14:N14"/>
    <mergeCell ref="M18:N18"/>
    <mergeCell ref="M19:N19"/>
    <mergeCell ref="M16:N16"/>
    <mergeCell ref="M23:N23"/>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O3:Z3"/>
    <mergeCell ref="M46:N46"/>
    <mergeCell ref="M33:N33"/>
    <mergeCell ref="M44:N44"/>
    <mergeCell ref="M45:N45"/>
    <mergeCell ref="M36:N36"/>
    <mergeCell ref="M37:N37"/>
    <mergeCell ref="M40:N40"/>
    <mergeCell ref="M42:N42"/>
    <mergeCell ref="M43:N43"/>
    <mergeCell ref="M38:N38"/>
    <mergeCell ref="M41:N41"/>
    <mergeCell ref="M35:N35"/>
    <mergeCell ref="M39:N39"/>
    <mergeCell ref="M34:N34"/>
    <mergeCell ref="M24:N24"/>
  </mergeCells>
  <phoneticPr fontId="18"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3" max="13" man="1"/>
    <brk id="5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zoomScaleNormal="100" zoomScaleSheetLayoutView="100" workbookViewId="0">
      <selection activeCell="A5" sqref="D5"/>
    </sheetView>
  </sheetViews>
  <sheetFormatPr defaultColWidth="9" defaultRowHeight="22.8" x14ac:dyDescent="0.25"/>
  <cols>
    <col min="1" max="1" width="16.3984375" style="31" customWidth="1"/>
    <col min="2" max="2" width="44.3984375" style="31" customWidth="1"/>
    <col min="3" max="3" width="4.09765625" style="29" customWidth="1"/>
    <col min="4" max="4" width="44.3984375" style="29" customWidth="1"/>
    <col min="5" max="5" width="20.19921875" style="29" customWidth="1"/>
    <col min="6" max="7" width="9" style="29"/>
    <col min="8" max="8" width="54.59765625" style="29" customWidth="1"/>
    <col min="9" max="16384" width="9" style="29"/>
  </cols>
  <sheetData>
    <row r="1" spans="1:12" s="27" customFormat="1" ht="49.5" customHeight="1" x14ac:dyDescent="0.25">
      <c r="A1" s="423"/>
      <c r="B1" s="423"/>
      <c r="C1" s="423"/>
      <c r="D1" s="423"/>
      <c r="E1" s="423"/>
      <c r="F1" s="26"/>
      <c r="G1" s="26"/>
      <c r="H1" s="26"/>
    </row>
    <row r="2" spans="1:12" s="34" customFormat="1" ht="42" customHeight="1" x14ac:dyDescent="0.25">
      <c r="A2" s="33"/>
      <c r="E2" s="33"/>
    </row>
    <row r="3" spans="1:12" ht="20.25" customHeight="1" x14ac:dyDescent="0.25">
      <c r="A3" s="422" t="s">
        <v>69</v>
      </c>
      <c r="B3" s="422"/>
      <c r="D3" s="441" t="s">
        <v>268</v>
      </c>
      <c r="E3" s="441"/>
    </row>
    <row r="4" spans="1:12" ht="23.25" customHeight="1" x14ac:dyDescent="0.25">
      <c r="A4" s="428" t="s">
        <v>68</v>
      </c>
      <c r="B4" s="428"/>
      <c r="D4" s="438" t="s">
        <v>67</v>
      </c>
      <c r="E4" s="438"/>
    </row>
    <row r="5" spans="1:12" ht="21.75" customHeight="1" x14ac:dyDescent="0.95">
      <c r="A5" s="35" t="s">
        <v>488</v>
      </c>
      <c r="B5" s="36" t="s">
        <v>66</v>
      </c>
      <c r="D5" s="37" t="s">
        <v>65</v>
      </c>
      <c r="E5" s="38" t="s">
        <v>64</v>
      </c>
      <c r="J5" s="39"/>
      <c r="K5" s="40"/>
      <c r="L5" s="40"/>
    </row>
    <row r="6" spans="1:12" ht="30.6" x14ac:dyDescent="0.95">
      <c r="A6" s="35" t="s">
        <v>489</v>
      </c>
      <c r="B6" s="36" t="s">
        <v>486</v>
      </c>
      <c r="D6" s="37" t="s">
        <v>492</v>
      </c>
      <c r="E6" s="38" t="s">
        <v>63</v>
      </c>
      <c r="J6" s="39"/>
      <c r="K6" s="40"/>
      <c r="L6" s="40"/>
    </row>
    <row r="7" spans="1:12" ht="30.6" x14ac:dyDescent="0.95">
      <c r="A7" s="35" t="s">
        <v>490</v>
      </c>
      <c r="B7" s="36" t="s">
        <v>487</v>
      </c>
      <c r="D7" s="37" t="s">
        <v>493</v>
      </c>
      <c r="E7" s="38" t="s">
        <v>62</v>
      </c>
      <c r="J7" s="39"/>
      <c r="K7" s="40"/>
      <c r="L7" s="40"/>
    </row>
    <row r="8" spans="1:12" ht="39.75" customHeight="1" x14ac:dyDescent="0.95">
      <c r="A8" s="35" t="s">
        <v>491</v>
      </c>
      <c r="B8" s="36" t="s">
        <v>61</v>
      </c>
      <c r="D8" s="41" t="s">
        <v>201</v>
      </c>
      <c r="E8" s="38" t="s">
        <v>73</v>
      </c>
      <c r="H8" s="42"/>
      <c r="J8" s="40"/>
      <c r="K8" s="40"/>
      <c r="L8" s="39"/>
    </row>
    <row r="9" spans="1:12" ht="47.25" customHeight="1" x14ac:dyDescent="0.25">
      <c r="A9" s="439" t="s">
        <v>60</v>
      </c>
      <c r="B9" s="439"/>
      <c r="D9" s="440" t="s">
        <v>59</v>
      </c>
      <c r="E9" s="440"/>
    </row>
  </sheetData>
  <mergeCells count="7">
    <mergeCell ref="A1:E1"/>
    <mergeCell ref="A4:B4"/>
    <mergeCell ref="D4:E4"/>
    <mergeCell ref="A9:B9"/>
    <mergeCell ref="D9:E9"/>
    <mergeCell ref="A3:B3"/>
    <mergeCell ref="D3:E3"/>
  </mergeCells>
  <phoneticPr fontId="18" type="noConversion"/>
  <printOptions horizontalCentered="1" verticalCentered="1"/>
  <pageMargins left="0" right="0" top="0" bottom="0" header="0.3" footer="0.3"/>
  <pageSetup paperSize="9" scale="9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3"/>
  <sheetViews>
    <sheetView view="pageBreakPreview" topLeftCell="C25" zoomScale="150" zoomScaleNormal="100" zoomScaleSheetLayoutView="150" workbookViewId="0">
      <selection activeCell="A5" sqref="D5"/>
    </sheetView>
  </sheetViews>
  <sheetFormatPr defaultColWidth="9.09765625" defaultRowHeight="13.8" x14ac:dyDescent="0.25"/>
  <cols>
    <col min="1" max="1" width="20.59765625" style="16" customWidth="1"/>
    <col min="2" max="2" width="22.5" style="16" customWidth="1"/>
    <col min="3" max="3" width="9.3984375" style="7" customWidth="1"/>
    <col min="4" max="6" width="8.59765625" style="7" customWidth="1"/>
    <col min="7" max="7" width="9.69921875" style="7" customWidth="1"/>
    <col min="8" max="9" width="8.59765625" style="7" customWidth="1"/>
    <col min="10" max="10" width="23.59765625" style="7" customWidth="1"/>
    <col min="11" max="11" width="20.59765625" style="7" customWidth="1"/>
    <col min="12" max="12" width="35.69921875" style="7" customWidth="1"/>
    <col min="13" max="13" width="12.69921875" style="7" customWidth="1"/>
    <col min="14" max="16384" width="9.09765625" style="7"/>
  </cols>
  <sheetData>
    <row r="1" spans="1:13" s="3" customFormat="1" ht="47.25" customHeight="1" x14ac:dyDescent="0.25">
      <c r="A1" s="458"/>
      <c r="B1" s="458"/>
      <c r="C1" s="458"/>
      <c r="D1" s="458"/>
      <c r="E1" s="458"/>
      <c r="F1" s="458"/>
      <c r="G1" s="458"/>
      <c r="H1" s="458"/>
      <c r="I1" s="458"/>
      <c r="J1" s="458"/>
      <c r="K1" s="458"/>
      <c r="L1" s="6"/>
      <c r="M1" s="6"/>
    </row>
    <row r="2" spans="1:13" ht="16.5" customHeight="1" x14ac:dyDescent="0.25">
      <c r="A2" s="467" t="s">
        <v>81</v>
      </c>
      <c r="B2" s="467"/>
      <c r="C2" s="467"/>
      <c r="D2" s="467"/>
      <c r="E2" s="467"/>
      <c r="F2" s="467"/>
      <c r="G2" s="467"/>
      <c r="H2" s="467"/>
      <c r="I2" s="467"/>
      <c r="J2" s="467"/>
      <c r="K2" s="467"/>
    </row>
    <row r="3" spans="1:13" ht="15.75" customHeight="1" x14ac:dyDescent="0.25">
      <c r="A3" s="467" t="s">
        <v>49</v>
      </c>
      <c r="B3" s="467"/>
      <c r="C3" s="467"/>
      <c r="D3" s="467"/>
      <c r="E3" s="467"/>
      <c r="F3" s="467"/>
      <c r="G3" s="467"/>
      <c r="H3" s="467"/>
      <c r="I3" s="467"/>
      <c r="J3" s="467"/>
      <c r="K3" s="467"/>
    </row>
    <row r="4" spans="1:13" ht="15.75" customHeight="1" x14ac:dyDescent="0.25">
      <c r="A4" s="473" t="s">
        <v>82</v>
      </c>
      <c r="B4" s="473"/>
      <c r="C4" s="473"/>
      <c r="D4" s="473"/>
      <c r="E4" s="473"/>
      <c r="F4" s="473"/>
      <c r="G4" s="473"/>
      <c r="H4" s="473"/>
      <c r="I4" s="473"/>
      <c r="J4" s="473"/>
      <c r="K4" s="473"/>
    </row>
    <row r="5" spans="1:13" ht="15.75" customHeight="1" x14ac:dyDescent="0.25">
      <c r="A5" s="473" t="s">
        <v>83</v>
      </c>
      <c r="B5" s="473"/>
      <c r="C5" s="473"/>
      <c r="D5" s="473"/>
      <c r="E5" s="473"/>
      <c r="F5" s="473"/>
      <c r="G5" s="473"/>
      <c r="H5" s="473"/>
      <c r="I5" s="473"/>
      <c r="J5" s="473"/>
      <c r="K5" s="473"/>
    </row>
    <row r="6" spans="1:13" ht="18.75" customHeight="1" x14ac:dyDescent="0.25">
      <c r="A6" s="79" t="s">
        <v>717</v>
      </c>
      <c r="B6" s="79"/>
      <c r="C6" s="463">
        <v>2015</v>
      </c>
      <c r="D6" s="463"/>
      <c r="E6" s="463"/>
      <c r="F6" s="463"/>
      <c r="G6" s="463"/>
      <c r="H6" s="463"/>
      <c r="I6" s="463"/>
      <c r="J6" s="70"/>
      <c r="K6" s="70" t="s">
        <v>126</v>
      </c>
    </row>
    <row r="7" spans="1:13" customFormat="1" ht="24.75" customHeight="1" x14ac:dyDescent="0.25">
      <c r="A7" s="538" t="s">
        <v>211</v>
      </c>
      <c r="B7" s="538"/>
      <c r="C7" s="511" t="s">
        <v>85</v>
      </c>
      <c r="D7" s="511"/>
      <c r="E7" s="511" t="s">
        <v>86</v>
      </c>
      <c r="F7" s="511"/>
      <c r="G7" s="511" t="s">
        <v>454</v>
      </c>
      <c r="H7" s="511"/>
      <c r="I7" s="511"/>
      <c r="J7" s="535" t="s">
        <v>376</v>
      </c>
      <c r="K7" s="535"/>
    </row>
    <row r="8" spans="1:13" customFormat="1" ht="13.95" customHeight="1" x14ac:dyDescent="0.25">
      <c r="A8" s="539"/>
      <c r="B8" s="539"/>
      <c r="C8" s="474" t="s">
        <v>88</v>
      </c>
      <c r="D8" s="474"/>
      <c r="E8" s="541" t="s">
        <v>127</v>
      </c>
      <c r="F8" s="541"/>
      <c r="G8" s="474" t="s">
        <v>89</v>
      </c>
      <c r="H8" s="474"/>
      <c r="I8" s="474"/>
      <c r="J8" s="536"/>
      <c r="K8" s="536"/>
    </row>
    <row r="9" spans="1:13" customFormat="1" ht="21" customHeight="1" x14ac:dyDescent="0.25">
      <c r="A9" s="539"/>
      <c r="B9" s="539"/>
      <c r="C9" s="204" t="s">
        <v>90</v>
      </c>
      <c r="D9" s="204" t="s">
        <v>91</v>
      </c>
      <c r="E9" s="204" t="s">
        <v>193</v>
      </c>
      <c r="F9" s="204" t="s">
        <v>92</v>
      </c>
      <c r="G9" s="204" t="s">
        <v>205</v>
      </c>
      <c r="H9" s="204" t="s">
        <v>93</v>
      </c>
      <c r="I9" s="204" t="s">
        <v>94</v>
      </c>
      <c r="J9" s="536"/>
      <c r="K9" s="536"/>
    </row>
    <row r="10" spans="1:13" customFormat="1" ht="24.75" customHeight="1" x14ac:dyDescent="0.25">
      <c r="A10" s="540"/>
      <c r="B10" s="540"/>
      <c r="C10" s="205" t="s">
        <v>95</v>
      </c>
      <c r="D10" s="205" t="s">
        <v>96</v>
      </c>
      <c r="E10" s="205" t="s">
        <v>97</v>
      </c>
      <c r="F10" s="205" t="s">
        <v>98</v>
      </c>
      <c r="G10" s="205" t="s">
        <v>208</v>
      </c>
      <c r="H10" s="205" t="s">
        <v>99</v>
      </c>
      <c r="I10" s="205" t="s">
        <v>100</v>
      </c>
      <c r="J10" s="537"/>
      <c r="K10" s="537"/>
    </row>
    <row r="11" spans="1:13" customFormat="1" ht="21" customHeight="1" thickBot="1" x14ac:dyDescent="0.3">
      <c r="A11" s="534" t="s">
        <v>322</v>
      </c>
      <c r="B11" s="534"/>
      <c r="C11" s="379">
        <f>SUM('26'!C11+'12'!C11)</f>
        <v>15776552</v>
      </c>
      <c r="D11" s="379">
        <f>SUM('26'!D11+'12'!D11)</f>
        <v>2351097</v>
      </c>
      <c r="E11" s="379">
        <f>SUM('26'!E11+'12'!E11)</f>
        <v>4893826</v>
      </c>
      <c r="F11" s="379">
        <f>SUM('26'!F11+'12'!F11)</f>
        <v>4223972</v>
      </c>
      <c r="G11" s="385">
        <f>SUM(H11:I11)</f>
        <v>13803243</v>
      </c>
      <c r="H11" s="379">
        <f>SUM('26'!H11+'12'!H11)</f>
        <v>13436520</v>
      </c>
      <c r="I11" s="379">
        <f>SUM('26'!I11+'12'!I11)</f>
        <v>366723</v>
      </c>
      <c r="J11" s="479" t="s">
        <v>302</v>
      </c>
      <c r="K11" s="479"/>
    </row>
    <row r="12" spans="1:13" customFormat="1" ht="21" customHeight="1" thickBot="1" x14ac:dyDescent="0.3">
      <c r="A12" s="516" t="s">
        <v>323</v>
      </c>
      <c r="B12" s="516"/>
      <c r="C12" s="380">
        <f>SUM('26'!C12+'12'!C12)</f>
        <v>2787558</v>
      </c>
      <c r="D12" s="380">
        <f>SUM('26'!D12+'12'!D12)</f>
        <v>230978</v>
      </c>
      <c r="E12" s="380">
        <f>SUM('26'!E12+'12'!E12)</f>
        <v>6238</v>
      </c>
      <c r="F12" s="380">
        <f>SUM('26'!F12+'12'!F12)</f>
        <v>6185</v>
      </c>
      <c r="G12" s="386">
        <f t="shared" ref="G12:G28" si="0">SUM(H12:I12)</f>
        <v>2844961</v>
      </c>
      <c r="H12" s="380">
        <f>SUM('26'!H12+'12'!H12)</f>
        <v>332689</v>
      </c>
      <c r="I12" s="380">
        <f>SUM('26'!I12+'12'!I12)</f>
        <v>2512272</v>
      </c>
      <c r="J12" s="478" t="s">
        <v>324</v>
      </c>
      <c r="K12" s="478"/>
    </row>
    <row r="13" spans="1:13" customFormat="1" ht="21" customHeight="1" thickBot="1" x14ac:dyDescent="0.3">
      <c r="A13" s="532" t="s">
        <v>325</v>
      </c>
      <c r="B13" s="532"/>
      <c r="C13" s="97">
        <f>SUM('26'!C13+'12'!C13)</f>
        <v>23295049</v>
      </c>
      <c r="D13" s="97">
        <f>SUM('26'!D13+'12'!D13)</f>
        <v>12408493</v>
      </c>
      <c r="E13" s="97">
        <f>SUM('26'!E13+'12'!E13)</f>
        <v>4711473</v>
      </c>
      <c r="F13" s="97">
        <f>SUM('26'!F13+'12'!F13)</f>
        <v>3504002</v>
      </c>
      <c r="G13" s="96">
        <f t="shared" si="0"/>
        <v>28571889</v>
      </c>
      <c r="H13" s="97">
        <f>SUM('26'!H13+'12'!H13)</f>
        <v>26198485</v>
      </c>
      <c r="I13" s="97">
        <f>SUM('26'!I13+'12'!I13)</f>
        <v>2373404</v>
      </c>
      <c r="J13" s="659" t="s">
        <v>305</v>
      </c>
      <c r="K13" s="659"/>
    </row>
    <row r="14" spans="1:13" customFormat="1" ht="31.5" customHeight="1" thickBot="1" x14ac:dyDescent="0.3">
      <c r="A14" s="516" t="s">
        <v>326</v>
      </c>
      <c r="B14" s="516"/>
      <c r="C14" s="380">
        <f>SUM('26'!C14+'12'!C14)</f>
        <v>12249661</v>
      </c>
      <c r="D14" s="380">
        <f>SUM('26'!D14+'12'!D14)</f>
        <v>1656585</v>
      </c>
      <c r="E14" s="380">
        <f>SUM('26'!E14+'12'!E14)</f>
        <v>1420599</v>
      </c>
      <c r="F14" s="380">
        <f>SUM('26'!F14+'12'!F14)</f>
        <v>1214796</v>
      </c>
      <c r="G14" s="386">
        <f t="shared" si="0"/>
        <v>10033318</v>
      </c>
      <c r="H14" s="380">
        <f>SUM('26'!H14+'12'!H14)</f>
        <v>4685497</v>
      </c>
      <c r="I14" s="380">
        <f>SUM('26'!I14+'12'!I14)</f>
        <v>5347821</v>
      </c>
      <c r="J14" s="478" t="s">
        <v>455</v>
      </c>
      <c r="K14" s="478"/>
    </row>
    <row r="15" spans="1:13" customFormat="1" ht="21" customHeight="1" thickBot="1" x14ac:dyDescent="0.3">
      <c r="A15" s="532" t="s">
        <v>327</v>
      </c>
      <c r="B15" s="532"/>
      <c r="C15" s="97">
        <f>SUM('26'!C15+'12'!C15)</f>
        <v>1781754</v>
      </c>
      <c r="D15" s="97">
        <f>SUM('26'!D15+'12'!D15)</f>
        <v>28799</v>
      </c>
      <c r="E15" s="97">
        <f>SUM('26'!E15+'12'!E15)</f>
        <v>134797</v>
      </c>
      <c r="F15" s="97">
        <f>SUM('26'!F15+'12'!F15)</f>
        <v>117304</v>
      </c>
      <c r="G15" s="96">
        <f t="shared" si="0"/>
        <v>972267</v>
      </c>
      <c r="H15" s="97">
        <f>SUM('26'!H15+'12'!H15)</f>
        <v>456902</v>
      </c>
      <c r="I15" s="97">
        <f>SUM('26'!I15+'12'!I15)</f>
        <v>515365</v>
      </c>
      <c r="J15" s="659" t="s">
        <v>328</v>
      </c>
      <c r="K15" s="659"/>
    </row>
    <row r="16" spans="1:13" customFormat="1" ht="21.75" customHeight="1" thickBot="1" x14ac:dyDescent="0.3">
      <c r="A16" s="516" t="s">
        <v>329</v>
      </c>
      <c r="B16" s="516"/>
      <c r="C16" s="380">
        <f>SUM('26'!C16+'12'!C16)</f>
        <v>8521031</v>
      </c>
      <c r="D16" s="380">
        <f>SUM('26'!D16+'12'!D16)</f>
        <v>553532</v>
      </c>
      <c r="E16" s="380">
        <f>SUM('26'!E16+'12'!E16)</f>
        <v>1820970</v>
      </c>
      <c r="F16" s="380">
        <f>SUM('26'!F16+'12'!F16)</f>
        <v>1775080</v>
      </c>
      <c r="G16" s="386">
        <f t="shared" si="0"/>
        <v>5315436</v>
      </c>
      <c r="H16" s="380">
        <f>SUM('26'!H16+'12'!H16)</f>
        <v>4161332</v>
      </c>
      <c r="I16" s="380">
        <f>SUM('26'!I16+'12'!I16)</f>
        <v>1154104</v>
      </c>
      <c r="J16" s="478" t="s">
        <v>330</v>
      </c>
      <c r="K16" s="478"/>
    </row>
    <row r="17" spans="1:16" customFormat="1" ht="25.5" customHeight="1" thickBot="1" x14ac:dyDescent="0.3">
      <c r="A17" s="532" t="s">
        <v>331</v>
      </c>
      <c r="B17" s="532"/>
      <c r="C17" s="97">
        <f>SUM('26'!C17+'12'!C17)</f>
        <v>114736</v>
      </c>
      <c r="D17" s="97">
        <f>SUM('26'!D17+'12'!D17)</f>
        <v>5214</v>
      </c>
      <c r="E17" s="97">
        <f>SUM('26'!E17+'12'!E17)</f>
        <v>3112</v>
      </c>
      <c r="F17" s="97">
        <f>SUM('26'!F17+'12'!F17)</f>
        <v>3146</v>
      </c>
      <c r="G17" s="96">
        <f t="shared" si="0"/>
        <v>24513</v>
      </c>
      <c r="H17" s="97">
        <f>SUM('26'!H17+'12'!H17)</f>
        <v>0</v>
      </c>
      <c r="I17" s="97">
        <f>SUM('26'!I17+'12'!I17)</f>
        <v>24513</v>
      </c>
      <c r="J17" s="659" t="s">
        <v>332</v>
      </c>
      <c r="K17" s="659"/>
    </row>
    <row r="18" spans="1:16" customFormat="1" ht="21" customHeight="1" thickBot="1" x14ac:dyDescent="0.3">
      <c r="A18" s="516" t="s">
        <v>333</v>
      </c>
      <c r="B18" s="516"/>
      <c r="C18" s="380">
        <f>SUM('26'!C18+'12'!C18)</f>
        <v>2502131</v>
      </c>
      <c r="D18" s="380">
        <f>SUM('26'!D18+'12'!D18)</f>
        <v>93426</v>
      </c>
      <c r="E18" s="380">
        <f>SUM('26'!E18+'12'!E18)</f>
        <v>77543</v>
      </c>
      <c r="F18" s="380">
        <f>SUM('26'!F18+'12'!F18)</f>
        <v>89002</v>
      </c>
      <c r="G18" s="386">
        <f t="shared" si="0"/>
        <v>2214158</v>
      </c>
      <c r="H18" s="380">
        <f>SUM('26'!H18+'12'!H18)</f>
        <v>291951</v>
      </c>
      <c r="I18" s="380">
        <f>SUM('26'!I18+'12'!I18)</f>
        <v>1922207</v>
      </c>
      <c r="J18" s="478" t="s">
        <v>304</v>
      </c>
      <c r="K18" s="478"/>
    </row>
    <row r="19" spans="1:16" customFormat="1" ht="21" customHeight="1" thickBot="1" x14ac:dyDescent="0.3">
      <c r="A19" s="532" t="s">
        <v>334</v>
      </c>
      <c r="B19" s="532"/>
      <c r="C19" s="97">
        <f>SUM('26'!C19+'12'!C19)</f>
        <v>822396</v>
      </c>
      <c r="D19" s="97">
        <f>SUM('26'!D19+'12'!D19)</f>
        <v>1841456</v>
      </c>
      <c r="E19" s="97">
        <f>SUM('26'!E19+'12'!E19)</f>
        <v>416340</v>
      </c>
      <c r="F19" s="97">
        <f>SUM('26'!F19+'12'!F19)</f>
        <v>397445</v>
      </c>
      <c r="G19" s="96">
        <f t="shared" si="0"/>
        <v>1999406</v>
      </c>
      <c r="H19" s="97">
        <f>SUM('26'!H19+'12'!H19)</f>
        <v>1632918</v>
      </c>
      <c r="I19" s="97">
        <f>SUM('26'!I19+'12'!I19)</f>
        <v>366488</v>
      </c>
      <c r="J19" s="659" t="s">
        <v>335</v>
      </c>
      <c r="K19" s="659"/>
    </row>
    <row r="20" spans="1:16" customFormat="1" ht="21" customHeight="1" thickBot="1" x14ac:dyDescent="0.3">
      <c r="A20" s="516" t="s">
        <v>336</v>
      </c>
      <c r="B20" s="516"/>
      <c r="C20" s="380">
        <f>SUM('26'!C20+'12'!C20)</f>
        <v>393498</v>
      </c>
      <c r="D20" s="380">
        <f>SUM('26'!D20+'12'!D20)</f>
        <v>58835</v>
      </c>
      <c r="E20" s="380">
        <f>SUM('26'!E20+'12'!E20)</f>
        <v>133382</v>
      </c>
      <c r="F20" s="380">
        <f>SUM('26'!F20+'12'!F20)</f>
        <v>114133</v>
      </c>
      <c r="G20" s="386">
        <f t="shared" si="0"/>
        <v>241776</v>
      </c>
      <c r="H20" s="380">
        <f>SUM('26'!H20+'12'!H20)</f>
        <v>98708</v>
      </c>
      <c r="I20" s="380">
        <f>SUM('26'!I20+'12'!I20)</f>
        <v>143068</v>
      </c>
      <c r="J20" s="478" t="s">
        <v>337</v>
      </c>
      <c r="K20" s="478"/>
    </row>
    <row r="21" spans="1:16" customFormat="1" ht="21" customHeight="1" thickBot="1" x14ac:dyDescent="0.3">
      <c r="A21" s="532" t="s">
        <v>338</v>
      </c>
      <c r="B21" s="532"/>
      <c r="C21" s="97">
        <f>SUM('26'!C21+'12'!C21)</f>
        <v>3654056</v>
      </c>
      <c r="D21" s="97">
        <f>SUM('26'!D21+'12'!D21)</f>
        <v>265221</v>
      </c>
      <c r="E21" s="97">
        <f>SUM('26'!E21+'12'!E21)</f>
        <v>933375</v>
      </c>
      <c r="F21" s="97">
        <f>SUM('26'!F21+'12'!F21)</f>
        <v>914383</v>
      </c>
      <c r="G21" s="96">
        <f t="shared" si="0"/>
        <v>2123270</v>
      </c>
      <c r="H21" s="97">
        <f>SUM('26'!H21+'12'!H21)</f>
        <v>1582904</v>
      </c>
      <c r="I21" s="97">
        <f>SUM('26'!I21+'12'!I21)</f>
        <v>540366</v>
      </c>
      <c r="J21" s="659" t="s">
        <v>303</v>
      </c>
      <c r="K21" s="659"/>
    </row>
    <row r="22" spans="1:16" customFormat="1" ht="31.5" customHeight="1" thickBot="1" x14ac:dyDescent="0.3">
      <c r="A22" s="516" t="s">
        <v>339</v>
      </c>
      <c r="B22" s="516"/>
      <c r="C22" s="380">
        <f>SUM('26'!C22+'12'!C22)</f>
        <v>5582460</v>
      </c>
      <c r="D22" s="380">
        <f>SUM('26'!D22+'12'!D22)</f>
        <v>3290926</v>
      </c>
      <c r="E22" s="380">
        <f>SUM('26'!E22+'12'!E22)</f>
        <v>1211696</v>
      </c>
      <c r="F22" s="380">
        <f>SUM('26'!F22+'12'!F22)</f>
        <v>1556881</v>
      </c>
      <c r="G22" s="386">
        <f t="shared" si="0"/>
        <v>6201794</v>
      </c>
      <c r="H22" s="380">
        <f>SUM('26'!H22+'12'!H22)</f>
        <v>5537187</v>
      </c>
      <c r="I22" s="380">
        <f>SUM('26'!I22+'12'!I22)</f>
        <v>664607</v>
      </c>
      <c r="J22" s="478" t="s">
        <v>340</v>
      </c>
      <c r="K22" s="478"/>
    </row>
    <row r="23" spans="1:16" customFormat="1" ht="38.25" customHeight="1" thickBot="1" x14ac:dyDescent="0.3">
      <c r="A23" s="532" t="s">
        <v>341</v>
      </c>
      <c r="B23" s="532"/>
      <c r="C23" s="97">
        <f>SUM('26'!C23+'12'!C23)</f>
        <v>13649399</v>
      </c>
      <c r="D23" s="97">
        <f>SUM('26'!D23+'12'!D23)</f>
        <v>2296090</v>
      </c>
      <c r="E23" s="97">
        <f>SUM('26'!E23+'12'!E23)</f>
        <v>4287945</v>
      </c>
      <c r="F23" s="97">
        <f>SUM('26'!F23+'12'!F23)</f>
        <v>3831947</v>
      </c>
      <c r="G23" s="96">
        <f t="shared" si="0"/>
        <v>11150381</v>
      </c>
      <c r="H23" s="97">
        <f>SUM('26'!H23+'12'!H23)</f>
        <v>8858280</v>
      </c>
      <c r="I23" s="97">
        <f>SUM('26'!I23+'12'!I23)</f>
        <v>2292101</v>
      </c>
      <c r="J23" s="659" t="s">
        <v>342</v>
      </c>
      <c r="K23" s="659"/>
    </row>
    <row r="24" spans="1:16" customFormat="1" ht="29.25" customHeight="1" thickBot="1" x14ac:dyDescent="0.3">
      <c r="A24" s="516" t="s">
        <v>343</v>
      </c>
      <c r="B24" s="516"/>
      <c r="C24" s="380">
        <f>SUM('26'!C24+'12'!C24)</f>
        <v>1285536</v>
      </c>
      <c r="D24" s="380">
        <f>SUM('26'!D24+'12'!D24)</f>
        <v>27916</v>
      </c>
      <c r="E24" s="380">
        <f>SUM('26'!E24+'12'!E24)</f>
        <v>21714</v>
      </c>
      <c r="F24" s="380">
        <f>SUM('26'!F24+'12'!F24)</f>
        <v>20987</v>
      </c>
      <c r="G24" s="386">
        <f t="shared" si="0"/>
        <v>941860</v>
      </c>
      <c r="H24" s="380">
        <f>SUM('26'!H24+'12'!H24)</f>
        <v>896291</v>
      </c>
      <c r="I24" s="380">
        <f>SUM('26'!I24+'12'!I24)</f>
        <v>45569</v>
      </c>
      <c r="J24" s="478" t="s">
        <v>344</v>
      </c>
      <c r="K24" s="478"/>
    </row>
    <row r="25" spans="1:16" customFormat="1" ht="21" customHeight="1" thickBot="1" x14ac:dyDescent="0.3">
      <c r="A25" s="532" t="s">
        <v>345</v>
      </c>
      <c r="B25" s="532"/>
      <c r="C25" s="97">
        <f>SUM('26'!C25+'12'!C25)</f>
        <v>5242940</v>
      </c>
      <c r="D25" s="97">
        <f>SUM('26'!D25+'12'!D25)</f>
        <v>5254219</v>
      </c>
      <c r="E25" s="97">
        <f>SUM('26'!E25+'12'!E25)</f>
        <v>2116693</v>
      </c>
      <c r="F25" s="97">
        <f>SUM('26'!F25+'12'!F25)</f>
        <v>1906595</v>
      </c>
      <c r="G25" s="96">
        <f t="shared" si="0"/>
        <v>7214518</v>
      </c>
      <c r="H25" s="97">
        <f>SUM('26'!H25+'12'!H25)</f>
        <v>5253864</v>
      </c>
      <c r="I25" s="97">
        <f>SUM('26'!I25+'12'!I25)</f>
        <v>1960654</v>
      </c>
      <c r="J25" s="659" t="s">
        <v>346</v>
      </c>
      <c r="K25" s="659"/>
    </row>
    <row r="26" spans="1:16" customFormat="1" ht="21" customHeight="1" thickBot="1" x14ac:dyDescent="0.3">
      <c r="A26" s="516" t="s">
        <v>347</v>
      </c>
      <c r="B26" s="516"/>
      <c r="C26" s="380">
        <f>SUM('26'!C26+'12'!C26)</f>
        <v>9972039</v>
      </c>
      <c r="D26" s="380">
        <f>SUM('26'!D26+'12'!D26)</f>
        <v>940285</v>
      </c>
      <c r="E26" s="380">
        <f>SUM('26'!E26+'12'!E26)</f>
        <v>1852159</v>
      </c>
      <c r="F26" s="380">
        <f>SUM('26'!F26+'12'!F26)</f>
        <v>1808801</v>
      </c>
      <c r="G26" s="386">
        <f t="shared" si="0"/>
        <v>8322968</v>
      </c>
      <c r="H26" s="380">
        <f>SUM('26'!H26+'12'!H26)</f>
        <v>3710897</v>
      </c>
      <c r="I26" s="380">
        <f>SUM('26'!I26+'12'!I26)</f>
        <v>4612071</v>
      </c>
      <c r="J26" s="478" t="s">
        <v>348</v>
      </c>
      <c r="K26" s="478"/>
    </row>
    <row r="27" spans="1:16" customFormat="1" ht="32.25" customHeight="1" thickBot="1" x14ac:dyDescent="0.3">
      <c r="A27" s="532" t="s">
        <v>349</v>
      </c>
      <c r="B27" s="532"/>
      <c r="C27" s="97">
        <f>SUM('26'!C27+'12'!C27)</f>
        <v>199097</v>
      </c>
      <c r="D27" s="97">
        <f>SUM('26'!D27+'12'!D27)</f>
        <v>18976</v>
      </c>
      <c r="E27" s="97">
        <f>SUM('26'!E27+'12'!E27)</f>
        <v>47488</v>
      </c>
      <c r="F27" s="97">
        <f>SUM('26'!F27+'12'!F27)</f>
        <v>43883</v>
      </c>
      <c r="G27" s="96">
        <f t="shared" si="0"/>
        <v>152655</v>
      </c>
      <c r="H27" s="97">
        <f>SUM('26'!H27+'12'!H27)</f>
        <v>65101</v>
      </c>
      <c r="I27" s="97">
        <f>SUM('26'!I27+'12'!I27)</f>
        <v>87554</v>
      </c>
      <c r="J27" s="659" t="s">
        <v>451</v>
      </c>
      <c r="K27" s="659"/>
    </row>
    <row r="28" spans="1:16" customFormat="1" ht="21" customHeight="1" x14ac:dyDescent="0.25">
      <c r="A28" s="617" t="s">
        <v>350</v>
      </c>
      <c r="B28" s="617"/>
      <c r="C28" s="290">
        <f>SUM('26'!C28+'12'!C28)</f>
        <v>3135542</v>
      </c>
      <c r="D28" s="290">
        <f>SUM('26'!D28+'12'!D28)</f>
        <v>472381</v>
      </c>
      <c r="E28" s="290">
        <f>SUM('26'!E28+'12'!E28)</f>
        <v>659146</v>
      </c>
      <c r="F28" s="290">
        <f>SUM('26'!F28+'12'!F28)</f>
        <v>522375</v>
      </c>
      <c r="G28" s="118">
        <f t="shared" si="0"/>
        <v>2366995</v>
      </c>
      <c r="H28" s="290">
        <f>SUM('26'!H28+'12'!H28)</f>
        <v>1648712</v>
      </c>
      <c r="I28" s="290">
        <f>SUM('26'!I28+'12'!I28)</f>
        <v>718283</v>
      </c>
      <c r="J28" s="660" t="s">
        <v>351</v>
      </c>
      <c r="K28" s="660"/>
    </row>
    <row r="29" spans="1:16" customFormat="1" ht="33.75" customHeight="1" x14ac:dyDescent="0.25">
      <c r="A29" s="514" t="s">
        <v>208</v>
      </c>
      <c r="B29" s="514"/>
      <c r="C29" s="121">
        <f t="shared" ref="C29:H29" si="1">SUM(C11:C28)</f>
        <v>110965435</v>
      </c>
      <c r="D29" s="121">
        <f t="shared" si="1"/>
        <v>31794429</v>
      </c>
      <c r="E29" s="121">
        <f t="shared" si="1"/>
        <v>24748496</v>
      </c>
      <c r="F29" s="121">
        <f t="shared" si="1"/>
        <v>22050917</v>
      </c>
      <c r="G29" s="121">
        <f>SUM(G11:G28)</f>
        <v>104495408</v>
      </c>
      <c r="H29" s="121">
        <f t="shared" si="1"/>
        <v>78848238</v>
      </c>
      <c r="I29" s="121">
        <f>SUM(I11:I28)</f>
        <v>25647170</v>
      </c>
      <c r="J29" s="658" t="s">
        <v>205</v>
      </c>
      <c r="K29" s="658"/>
    </row>
    <row r="30" spans="1:16" x14ac:dyDescent="0.25">
      <c r="B30" s="7"/>
    </row>
    <row r="31" spans="1:16" ht="15.75" customHeight="1" x14ac:dyDescent="0.25">
      <c r="B31" s="195"/>
      <c r="C31" s="195"/>
      <c r="D31" s="195"/>
      <c r="H31" s="195"/>
      <c r="I31" s="195"/>
      <c r="J31" s="163"/>
    </row>
    <row r="32" spans="1:16" ht="14.25" customHeight="1" x14ac:dyDescent="0.25">
      <c r="B32"/>
      <c r="C32"/>
      <c r="D32"/>
      <c r="E32" s="163"/>
      <c r="F32"/>
      <c r="G32"/>
      <c r="H32"/>
      <c r="I32"/>
      <c r="J32" s="163"/>
      <c r="K32"/>
      <c r="L32"/>
      <c r="M32" s="163"/>
      <c r="N32"/>
      <c r="O32"/>
      <c r="P32" s="163"/>
    </row>
    <row r="33" spans="2:16" ht="14.25" customHeight="1" x14ac:dyDescent="0.25">
      <c r="B33"/>
      <c r="C33"/>
      <c r="D33"/>
      <c r="E33"/>
      <c r="F33"/>
      <c r="G33"/>
      <c r="H33"/>
      <c r="I33"/>
      <c r="J33"/>
      <c r="K33"/>
      <c r="L33"/>
      <c r="M33" s="163"/>
      <c r="N33"/>
      <c r="O33"/>
      <c r="P33"/>
    </row>
    <row r="34" spans="2:16" ht="10.5" customHeight="1" x14ac:dyDescent="0.25">
      <c r="B34" s="7"/>
    </row>
    <row r="35" spans="2:16" x14ac:dyDescent="0.25">
      <c r="B35" s="7"/>
    </row>
    <row r="36" spans="2:16" ht="12.75" customHeight="1" x14ac:dyDescent="0.25">
      <c r="B36" s="7"/>
    </row>
    <row r="37" spans="2:16" x14ac:dyDescent="0.25">
      <c r="B37" s="7"/>
    </row>
    <row r="38" spans="2:16" ht="16.5" customHeight="1" x14ac:dyDescent="0.25">
      <c r="B38" s="7"/>
    </row>
    <row r="39" spans="2:16" ht="16.5" customHeight="1" x14ac:dyDescent="0.25">
      <c r="B39" s="7"/>
    </row>
    <row r="40" spans="2:16" ht="16.5" customHeight="1" x14ac:dyDescent="0.25">
      <c r="B40" s="7"/>
    </row>
    <row r="41" spans="2:16" ht="16.5" customHeight="1" x14ac:dyDescent="0.25">
      <c r="B41" s="7"/>
    </row>
    <row r="42" spans="2:16" ht="16.5" customHeight="1" x14ac:dyDescent="0.25">
      <c r="B42" s="7"/>
    </row>
    <row r="43" spans="2:16" ht="16.5" customHeight="1" x14ac:dyDescent="0.25">
      <c r="B43" s="7"/>
    </row>
    <row r="44" spans="2:16" ht="16.5" customHeight="1" x14ac:dyDescent="0.25">
      <c r="B44" s="7"/>
    </row>
    <row r="45" spans="2:16" ht="16.5" customHeight="1" x14ac:dyDescent="0.25">
      <c r="B45" s="7"/>
    </row>
    <row r="46" spans="2:16" ht="16.5" customHeight="1" x14ac:dyDescent="0.25">
      <c r="B46" s="7"/>
    </row>
    <row r="47" spans="2:16" ht="16.5" customHeight="1" x14ac:dyDescent="0.25">
      <c r="B47" s="7"/>
    </row>
    <row r="48" spans="2:16" ht="16.5" customHeight="1" x14ac:dyDescent="0.25">
      <c r="B48" s="7"/>
    </row>
    <row r="49" spans="2:2" ht="16.5" customHeight="1" x14ac:dyDescent="0.25">
      <c r="B49" s="7"/>
    </row>
    <row r="50" spans="2:2" ht="16.5" customHeight="1" x14ac:dyDescent="0.25">
      <c r="B50" s="7"/>
    </row>
    <row r="51" spans="2:2" ht="16.5" customHeight="1" x14ac:dyDescent="0.25">
      <c r="B51" s="7"/>
    </row>
    <row r="52" spans="2:2" x14ac:dyDescent="0.25">
      <c r="B52" s="7"/>
    </row>
    <row r="53" spans="2:2" x14ac:dyDescent="0.25">
      <c r="B53" s="7"/>
    </row>
  </sheetData>
  <mergeCells count="52">
    <mergeCell ref="C6:I6"/>
    <mergeCell ref="A3:K3"/>
    <mergeCell ref="A4:K4"/>
    <mergeCell ref="A1:K1"/>
    <mergeCell ref="A5:K5"/>
    <mergeCell ref="A2:K2"/>
    <mergeCell ref="A7:B10"/>
    <mergeCell ref="C7:D7"/>
    <mergeCell ref="E7:F7"/>
    <mergeCell ref="G7:I7"/>
    <mergeCell ref="J7:K10"/>
    <mergeCell ref="C8:D8"/>
    <mergeCell ref="E8:F8"/>
    <mergeCell ref="G8:I8"/>
    <mergeCell ref="A11:B11"/>
    <mergeCell ref="J11:K11"/>
    <mergeCell ref="A12:B12"/>
    <mergeCell ref="J12:K12"/>
    <mergeCell ref="A19:B19"/>
    <mergeCell ref="J19:K19"/>
    <mergeCell ref="A14:B14"/>
    <mergeCell ref="J14:K14"/>
    <mergeCell ref="A15:B15"/>
    <mergeCell ref="J15:K15"/>
    <mergeCell ref="A13:B13"/>
    <mergeCell ref="J13:K13"/>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24:B24"/>
    <mergeCell ref="J24:K24"/>
    <mergeCell ref="A29:B29"/>
    <mergeCell ref="J29:K29"/>
    <mergeCell ref="A26:B26"/>
    <mergeCell ref="J26:K26"/>
    <mergeCell ref="A27:B27"/>
    <mergeCell ref="J27:K27"/>
    <mergeCell ref="A28:B28"/>
    <mergeCell ref="J28:K28"/>
    <mergeCell ref="A25:B25"/>
    <mergeCell ref="J25:K25"/>
  </mergeCells>
  <phoneticPr fontId="18"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zoomScale="130" zoomScaleNormal="100" zoomScaleSheetLayoutView="130" workbookViewId="0">
      <selection activeCell="A5" sqref="D5"/>
    </sheetView>
  </sheetViews>
  <sheetFormatPr defaultColWidth="9.09765625" defaultRowHeight="13.8" x14ac:dyDescent="0.25"/>
  <cols>
    <col min="1" max="1" width="7.59765625" style="16" customWidth="1"/>
    <col min="2" max="2" width="20.59765625" style="7" customWidth="1"/>
    <col min="3" max="11" width="9.59765625" style="7" customWidth="1"/>
    <col min="12" max="12" width="20.59765625" style="7" customWidth="1"/>
    <col min="13" max="13" width="7.59765625" style="7" customWidth="1"/>
    <col min="14" max="16384" width="9.09765625" style="7"/>
  </cols>
  <sheetData>
    <row r="1" spans="1:14" s="3" customFormat="1" ht="47.25" customHeight="1" x14ac:dyDescent="0.25">
      <c r="A1" s="6"/>
      <c r="B1" s="6"/>
      <c r="C1" s="6"/>
      <c r="D1" s="6"/>
      <c r="E1" s="6"/>
      <c r="F1" s="6"/>
      <c r="G1" s="6"/>
      <c r="H1" s="6"/>
      <c r="I1" s="6"/>
      <c r="J1" s="6"/>
      <c r="K1" s="6"/>
      <c r="L1" s="6"/>
      <c r="M1" s="6"/>
      <c r="N1" s="6"/>
    </row>
    <row r="2" spans="1:14" ht="18" customHeight="1" x14ac:dyDescent="0.25">
      <c r="A2" s="467" t="s">
        <v>389</v>
      </c>
      <c r="B2" s="467"/>
      <c r="C2" s="467"/>
      <c r="D2" s="467"/>
      <c r="E2" s="467"/>
      <c r="F2" s="467"/>
      <c r="G2" s="467"/>
      <c r="H2" s="467"/>
      <c r="I2" s="467"/>
      <c r="J2" s="467"/>
      <c r="K2" s="467"/>
      <c r="L2" s="467"/>
      <c r="M2" s="467"/>
    </row>
    <row r="3" spans="1:14" ht="18" customHeight="1" x14ac:dyDescent="0.25">
      <c r="A3" s="467" t="s">
        <v>306</v>
      </c>
      <c r="B3" s="467"/>
      <c r="C3" s="467"/>
      <c r="D3" s="467"/>
      <c r="E3" s="467"/>
      <c r="F3" s="467"/>
      <c r="G3" s="467"/>
      <c r="H3" s="467"/>
      <c r="I3" s="467"/>
      <c r="J3" s="467"/>
      <c r="K3" s="467"/>
      <c r="L3" s="467"/>
      <c r="M3" s="467"/>
    </row>
    <row r="4" spans="1:14" ht="18" customHeight="1" x14ac:dyDescent="0.25">
      <c r="A4" s="467" t="s">
        <v>674</v>
      </c>
      <c r="B4" s="467"/>
      <c r="C4" s="467"/>
      <c r="D4" s="467"/>
      <c r="E4" s="467"/>
      <c r="F4" s="467"/>
      <c r="G4" s="467"/>
      <c r="H4" s="467"/>
      <c r="I4" s="467"/>
      <c r="J4" s="467"/>
      <c r="K4" s="467"/>
      <c r="L4" s="467"/>
      <c r="M4" s="467"/>
    </row>
    <row r="5" spans="1:14" ht="15.75" customHeight="1" x14ac:dyDescent="0.25">
      <c r="A5" s="473" t="s">
        <v>390</v>
      </c>
      <c r="B5" s="473"/>
      <c r="C5" s="473"/>
      <c r="D5" s="473"/>
      <c r="E5" s="473"/>
      <c r="F5" s="473"/>
      <c r="G5" s="473"/>
      <c r="H5" s="473"/>
      <c r="I5" s="473"/>
      <c r="J5" s="473"/>
      <c r="K5" s="473"/>
      <c r="L5" s="473"/>
      <c r="M5" s="473"/>
    </row>
    <row r="6" spans="1:14" ht="15.75" customHeight="1" x14ac:dyDescent="0.25">
      <c r="A6" s="473" t="s">
        <v>264</v>
      </c>
      <c r="B6" s="473"/>
      <c r="C6" s="473"/>
      <c r="D6" s="473"/>
      <c r="E6" s="473"/>
      <c r="F6" s="473"/>
      <c r="G6" s="473"/>
      <c r="H6" s="473"/>
      <c r="I6" s="473"/>
      <c r="J6" s="473"/>
      <c r="K6" s="473"/>
      <c r="L6" s="473"/>
      <c r="M6" s="473"/>
    </row>
    <row r="7" spans="1:14" ht="15.75" customHeight="1" x14ac:dyDescent="0.25">
      <c r="A7" s="473" t="s">
        <v>675</v>
      </c>
      <c r="B7" s="473"/>
      <c r="C7" s="473"/>
      <c r="D7" s="473"/>
      <c r="E7" s="473"/>
      <c r="F7" s="473"/>
      <c r="G7" s="473"/>
      <c r="H7" s="473"/>
      <c r="I7" s="473"/>
      <c r="J7" s="473"/>
      <c r="K7" s="473"/>
      <c r="L7" s="473"/>
      <c r="M7" s="473"/>
    </row>
    <row r="8" spans="1:14" ht="16.5" customHeight="1" x14ac:dyDescent="0.25">
      <c r="A8" s="475" t="s">
        <v>718</v>
      </c>
      <c r="B8" s="475"/>
      <c r="C8" s="463">
        <v>2015</v>
      </c>
      <c r="D8" s="463"/>
      <c r="E8" s="463"/>
      <c r="F8" s="463"/>
      <c r="G8" s="463"/>
      <c r="H8" s="463"/>
      <c r="I8" s="463"/>
      <c r="J8" s="463"/>
      <c r="K8" s="463"/>
      <c r="L8" s="462" t="s">
        <v>320</v>
      </c>
      <c r="M8" s="462"/>
    </row>
    <row r="9" spans="1:14" s="5" customFormat="1" ht="21.75" customHeight="1" x14ac:dyDescent="0.25">
      <c r="A9" s="572" t="s">
        <v>449</v>
      </c>
      <c r="B9" s="623" t="s">
        <v>211</v>
      </c>
      <c r="C9" s="620" t="s">
        <v>371</v>
      </c>
      <c r="D9" s="620" t="s">
        <v>372</v>
      </c>
      <c r="E9" s="620" t="s">
        <v>373</v>
      </c>
      <c r="F9" s="620" t="s">
        <v>374</v>
      </c>
      <c r="G9" s="620"/>
      <c r="H9" s="620"/>
      <c r="I9" s="620" t="s">
        <v>375</v>
      </c>
      <c r="J9" s="620"/>
      <c r="K9" s="620"/>
      <c r="L9" s="575" t="s">
        <v>376</v>
      </c>
      <c r="M9" s="575"/>
    </row>
    <row r="10" spans="1:14" s="5" customFormat="1" ht="21.75" customHeight="1" x14ac:dyDescent="0.25">
      <c r="A10" s="573"/>
      <c r="B10" s="624"/>
      <c r="C10" s="626"/>
      <c r="D10" s="626"/>
      <c r="E10" s="626"/>
      <c r="F10" s="556" t="s">
        <v>377</v>
      </c>
      <c r="G10" s="556"/>
      <c r="H10" s="556"/>
      <c r="I10" s="556" t="s">
        <v>378</v>
      </c>
      <c r="J10" s="556"/>
      <c r="K10" s="556"/>
      <c r="L10" s="576"/>
      <c r="M10" s="576"/>
    </row>
    <row r="11" spans="1:14" s="5" customFormat="1" ht="21.75" customHeight="1" x14ac:dyDescent="0.25">
      <c r="A11" s="573"/>
      <c r="B11" s="624"/>
      <c r="C11" s="555" t="s">
        <v>379</v>
      </c>
      <c r="D11" s="555" t="s">
        <v>128</v>
      </c>
      <c r="E11" s="555" t="s">
        <v>380</v>
      </c>
      <c r="F11" s="202" t="s">
        <v>205</v>
      </c>
      <c r="G11" s="202" t="s">
        <v>381</v>
      </c>
      <c r="H11" s="202" t="s">
        <v>382</v>
      </c>
      <c r="I11" s="202" t="s">
        <v>205</v>
      </c>
      <c r="J11" s="202" t="s">
        <v>383</v>
      </c>
      <c r="K11" s="202" t="s">
        <v>384</v>
      </c>
      <c r="L11" s="576"/>
      <c r="M11" s="576"/>
    </row>
    <row r="12" spans="1:14" s="5" customFormat="1" ht="21.75" customHeight="1" x14ac:dyDescent="0.25">
      <c r="A12" s="574"/>
      <c r="B12" s="625"/>
      <c r="C12" s="556"/>
      <c r="D12" s="556"/>
      <c r="E12" s="556"/>
      <c r="F12" s="201" t="s">
        <v>208</v>
      </c>
      <c r="G12" s="201" t="s">
        <v>385</v>
      </c>
      <c r="H12" s="201" t="s">
        <v>386</v>
      </c>
      <c r="I12" s="201" t="s">
        <v>208</v>
      </c>
      <c r="J12" s="201" t="s">
        <v>387</v>
      </c>
      <c r="K12" s="201" t="s">
        <v>388</v>
      </c>
      <c r="L12" s="577"/>
      <c r="M12" s="577"/>
    </row>
    <row r="13" spans="1:14" customFormat="1" ht="58.5" customHeight="1" thickBot="1" x14ac:dyDescent="0.3">
      <c r="A13" s="57">
        <v>45</v>
      </c>
      <c r="B13" s="63" t="s">
        <v>547</v>
      </c>
      <c r="C13" s="104">
        <f>SUM(E13-D13)</f>
        <v>7705527</v>
      </c>
      <c r="D13" s="80">
        <v>384942</v>
      </c>
      <c r="E13" s="104">
        <f>SUM(I13-F13)</f>
        <v>8090469</v>
      </c>
      <c r="F13" s="104">
        <f>SUM(G13:H13)</f>
        <v>892635</v>
      </c>
      <c r="G13" s="80">
        <v>779900</v>
      </c>
      <c r="H13" s="80">
        <v>112735</v>
      </c>
      <c r="I13" s="104">
        <f>SUM(J13:K13)</f>
        <v>8983104</v>
      </c>
      <c r="J13" s="80">
        <v>463852</v>
      </c>
      <c r="K13" s="80">
        <v>8519252</v>
      </c>
      <c r="L13" s="479" t="s">
        <v>552</v>
      </c>
      <c r="M13" s="479"/>
    </row>
    <row r="14" spans="1:14" customFormat="1" ht="58.5" customHeight="1" thickTop="1" thickBot="1" x14ac:dyDescent="0.3">
      <c r="A14" s="59">
        <v>46</v>
      </c>
      <c r="B14" s="64" t="s">
        <v>548</v>
      </c>
      <c r="C14" s="388">
        <f t="shared" ref="C14:C16" si="0">SUM(E14-D14)</f>
        <v>8426050</v>
      </c>
      <c r="D14" s="81">
        <v>266694</v>
      </c>
      <c r="E14" s="388">
        <f t="shared" ref="E14:E16" si="1">SUM(I14-F14)</f>
        <v>8692744</v>
      </c>
      <c r="F14" s="388">
        <f t="shared" ref="F14:F15" si="2">SUM(G14:H14)</f>
        <v>1213284</v>
      </c>
      <c r="G14" s="81">
        <v>938351</v>
      </c>
      <c r="H14" s="81">
        <v>274933</v>
      </c>
      <c r="I14" s="388">
        <f>SUM(J14:K14)</f>
        <v>9906028</v>
      </c>
      <c r="J14" s="81">
        <v>1204302</v>
      </c>
      <c r="K14" s="81">
        <v>8701726</v>
      </c>
      <c r="L14" s="478" t="s">
        <v>551</v>
      </c>
      <c r="M14" s="478"/>
    </row>
    <row r="15" spans="1:14" customFormat="1" ht="58.5" customHeight="1" thickTop="1" x14ac:dyDescent="0.25">
      <c r="A15" s="58">
        <v>47</v>
      </c>
      <c r="B15" s="73" t="s">
        <v>549</v>
      </c>
      <c r="C15" s="278">
        <f t="shared" si="0"/>
        <v>21151707</v>
      </c>
      <c r="D15" s="279">
        <v>997955</v>
      </c>
      <c r="E15" s="278">
        <f t="shared" si="1"/>
        <v>22149662</v>
      </c>
      <c r="F15" s="278">
        <f t="shared" si="2"/>
        <v>4935446</v>
      </c>
      <c r="G15" s="279">
        <v>4028587</v>
      </c>
      <c r="H15" s="279">
        <v>906859</v>
      </c>
      <c r="I15" s="278">
        <f>SUM(J15:K15)</f>
        <v>27085108</v>
      </c>
      <c r="J15" s="279">
        <v>3344051</v>
      </c>
      <c r="K15" s="279">
        <v>23741057</v>
      </c>
      <c r="L15" s="480" t="s">
        <v>550</v>
      </c>
      <c r="M15" s="480"/>
    </row>
    <row r="16" spans="1:14" customFormat="1" ht="58.5" customHeight="1" x14ac:dyDescent="0.25">
      <c r="A16" s="621" t="s">
        <v>208</v>
      </c>
      <c r="B16" s="621"/>
      <c r="C16" s="106">
        <f t="shared" si="0"/>
        <v>37283284</v>
      </c>
      <c r="D16" s="106">
        <f t="shared" ref="D16:J16" si="3">SUM(D13:D15)</f>
        <v>1649591</v>
      </c>
      <c r="E16" s="106">
        <f t="shared" si="1"/>
        <v>38932875</v>
      </c>
      <c r="F16" s="106">
        <f t="shared" si="3"/>
        <v>7041365</v>
      </c>
      <c r="G16" s="106">
        <f t="shared" si="3"/>
        <v>5746838</v>
      </c>
      <c r="H16" s="106">
        <f t="shared" si="3"/>
        <v>1294527</v>
      </c>
      <c r="I16" s="106">
        <f t="shared" si="3"/>
        <v>45974240</v>
      </c>
      <c r="J16" s="106">
        <f t="shared" si="3"/>
        <v>5012205</v>
      </c>
      <c r="K16" s="106">
        <f>SUM(K13:K15)</f>
        <v>40962035</v>
      </c>
      <c r="L16" s="622" t="s">
        <v>205</v>
      </c>
      <c r="M16" s="622"/>
    </row>
    <row r="17" spans="1:13" ht="15" customHeight="1" x14ac:dyDescent="0.25">
      <c r="A17" s="530"/>
      <c r="B17" s="530"/>
      <c r="C17" s="530"/>
      <c r="D17" s="530"/>
      <c r="E17" s="530"/>
      <c r="F17" s="530"/>
      <c r="H17" s="531"/>
      <c r="I17" s="531"/>
      <c r="J17" s="531"/>
      <c r="K17" s="531"/>
      <c r="L17" s="531"/>
      <c r="M17" s="531"/>
    </row>
  </sheetData>
  <mergeCells count="29">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 ref="A8:B8"/>
    <mergeCell ref="C11:C12"/>
    <mergeCell ref="A3:M3"/>
    <mergeCell ref="A5:M5"/>
    <mergeCell ref="C8:K8"/>
    <mergeCell ref="L8:M8"/>
    <mergeCell ref="A6:M6"/>
    <mergeCell ref="I9:K9"/>
    <mergeCell ref="F10:H10"/>
    <mergeCell ref="D9:D10"/>
    <mergeCell ref="F9:H9"/>
    <mergeCell ref="A4:M4"/>
    <mergeCell ref="A7:M7"/>
  </mergeCells>
  <phoneticPr fontId="18" type="noConversion"/>
  <printOptions horizontalCentered="1" verticalCentered="1"/>
  <pageMargins left="0" right="0" top="0" bottom="0" header="0.31496062992125984" footer="0.31496062992125984"/>
  <pageSetup paperSize="9" scale="8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7"/>
  <sheetViews>
    <sheetView view="pageBreakPreview" topLeftCell="C56" zoomScale="130" zoomScaleNormal="100" zoomScaleSheetLayoutView="130" workbookViewId="0">
      <selection activeCell="A5" sqref="D5"/>
    </sheetView>
  </sheetViews>
  <sheetFormatPr defaultColWidth="9.09765625" defaultRowHeight="13.8" x14ac:dyDescent="0.25"/>
  <cols>
    <col min="1" max="1" width="5.59765625" style="16" customWidth="1"/>
    <col min="2" max="2" width="35.59765625" style="7" customWidth="1"/>
    <col min="3" max="11" width="9.69921875" style="7" customWidth="1"/>
    <col min="12" max="12" width="30.59765625" style="7" customWidth="1"/>
    <col min="13" max="13" width="5.59765625" style="7" customWidth="1"/>
    <col min="14" max="16384" width="9.09765625" style="7"/>
  </cols>
  <sheetData>
    <row r="1" spans="1:14" s="3" customFormat="1" ht="27" customHeight="1" x14ac:dyDescent="0.25">
      <c r="A1" s="6"/>
      <c r="B1" s="6"/>
      <c r="C1" s="6"/>
      <c r="D1" s="6"/>
      <c r="E1" s="6"/>
      <c r="F1" s="6"/>
      <c r="G1" s="6"/>
      <c r="H1" s="6"/>
      <c r="I1" s="6"/>
      <c r="J1" s="6"/>
      <c r="K1" s="6"/>
      <c r="L1" s="6"/>
      <c r="M1" s="6"/>
      <c r="N1" s="6"/>
    </row>
    <row r="2" spans="1:14" ht="18" customHeight="1" x14ac:dyDescent="0.25">
      <c r="A2" s="467" t="s">
        <v>389</v>
      </c>
      <c r="B2" s="467"/>
      <c r="C2" s="467"/>
      <c r="D2" s="467"/>
      <c r="E2" s="467"/>
      <c r="F2" s="467"/>
      <c r="G2" s="467"/>
      <c r="H2" s="467"/>
      <c r="I2" s="467"/>
      <c r="J2" s="467"/>
      <c r="K2" s="467"/>
      <c r="L2" s="467"/>
      <c r="M2" s="467"/>
    </row>
    <row r="3" spans="1:14" ht="15.75" customHeight="1" x14ac:dyDescent="0.25">
      <c r="A3" s="467" t="s">
        <v>317</v>
      </c>
      <c r="B3" s="467"/>
      <c r="C3" s="467"/>
      <c r="D3" s="467"/>
      <c r="E3" s="467"/>
      <c r="F3" s="467"/>
      <c r="G3" s="467"/>
      <c r="H3" s="467"/>
      <c r="I3" s="467"/>
      <c r="J3" s="467"/>
      <c r="K3" s="467"/>
      <c r="L3" s="467"/>
      <c r="M3" s="467"/>
    </row>
    <row r="4" spans="1:14" ht="15.75" customHeight="1" x14ac:dyDescent="0.25">
      <c r="A4" s="467" t="s">
        <v>676</v>
      </c>
      <c r="B4" s="467"/>
      <c r="C4" s="467"/>
      <c r="D4" s="467"/>
      <c r="E4" s="467"/>
      <c r="F4" s="467"/>
      <c r="G4" s="467"/>
      <c r="H4" s="467"/>
      <c r="I4" s="467"/>
      <c r="J4" s="467"/>
      <c r="K4" s="467"/>
      <c r="L4" s="467"/>
      <c r="M4" s="467"/>
    </row>
    <row r="5" spans="1:14" ht="15.75" customHeight="1" x14ac:dyDescent="0.25">
      <c r="A5" s="473" t="s">
        <v>390</v>
      </c>
      <c r="B5" s="473"/>
      <c r="C5" s="473"/>
      <c r="D5" s="473"/>
      <c r="E5" s="473"/>
      <c r="F5" s="473"/>
      <c r="G5" s="473"/>
      <c r="H5" s="473"/>
      <c r="I5" s="473"/>
      <c r="J5" s="473"/>
      <c r="K5" s="473"/>
      <c r="L5" s="473"/>
      <c r="M5" s="473"/>
    </row>
    <row r="6" spans="1:14" ht="23.25" customHeight="1" x14ac:dyDescent="0.25">
      <c r="A6" s="473" t="s">
        <v>263</v>
      </c>
      <c r="B6" s="473"/>
      <c r="C6" s="473"/>
      <c r="D6" s="473"/>
      <c r="E6" s="473"/>
      <c r="F6" s="473"/>
      <c r="G6" s="473"/>
      <c r="H6" s="473"/>
      <c r="I6" s="473"/>
      <c r="J6" s="473"/>
      <c r="K6" s="473"/>
      <c r="L6" s="473"/>
      <c r="M6" s="473"/>
    </row>
    <row r="7" spans="1:14" ht="23.25" customHeight="1" x14ac:dyDescent="0.25">
      <c r="A7" s="473" t="s">
        <v>677</v>
      </c>
      <c r="B7" s="473"/>
      <c r="C7" s="473"/>
      <c r="D7" s="473"/>
      <c r="E7" s="473"/>
      <c r="F7" s="473"/>
      <c r="G7" s="473"/>
      <c r="H7" s="473"/>
      <c r="I7" s="473"/>
      <c r="J7" s="473"/>
      <c r="K7" s="473"/>
      <c r="L7" s="473"/>
      <c r="M7" s="473"/>
    </row>
    <row r="8" spans="1:14" s="5" customFormat="1" ht="21.75" customHeight="1" x14ac:dyDescent="0.25">
      <c r="A8" s="475" t="s">
        <v>719</v>
      </c>
      <c r="B8" s="475"/>
      <c r="C8" s="375"/>
      <c r="D8" s="375"/>
      <c r="E8" s="375"/>
      <c r="F8" s="375"/>
      <c r="G8" s="376">
        <v>2015</v>
      </c>
      <c r="H8" s="375"/>
      <c r="I8" s="375"/>
      <c r="J8" s="375"/>
      <c r="K8" s="375"/>
      <c r="L8" s="462" t="s">
        <v>129</v>
      </c>
      <c r="M8" s="462"/>
    </row>
    <row r="9" spans="1:14" s="5" customFormat="1" ht="21.75" customHeight="1" x14ac:dyDescent="0.25">
      <c r="A9" s="661" t="s">
        <v>446</v>
      </c>
      <c r="B9" s="623" t="s">
        <v>211</v>
      </c>
      <c r="C9" s="620" t="s">
        <v>371</v>
      </c>
      <c r="D9" s="620" t="s">
        <v>372</v>
      </c>
      <c r="E9" s="620" t="s">
        <v>373</v>
      </c>
      <c r="F9" s="620" t="s">
        <v>374</v>
      </c>
      <c r="G9" s="620"/>
      <c r="H9" s="620"/>
      <c r="I9" s="620" t="s">
        <v>375</v>
      </c>
      <c r="J9" s="620"/>
      <c r="K9" s="620"/>
      <c r="L9" s="575" t="s">
        <v>376</v>
      </c>
      <c r="M9" s="575"/>
    </row>
    <row r="10" spans="1:14" s="5" customFormat="1" ht="14.25" customHeight="1" x14ac:dyDescent="0.25">
      <c r="A10" s="662"/>
      <c r="B10" s="624"/>
      <c r="C10" s="626"/>
      <c r="D10" s="626"/>
      <c r="E10" s="626"/>
      <c r="F10" s="556" t="s">
        <v>377</v>
      </c>
      <c r="G10" s="556"/>
      <c r="H10" s="556"/>
      <c r="I10" s="556" t="s">
        <v>378</v>
      </c>
      <c r="J10" s="556"/>
      <c r="K10" s="556"/>
      <c r="L10" s="576"/>
      <c r="M10" s="576"/>
    </row>
    <row r="11" spans="1:14" s="5" customFormat="1" ht="21.75" customHeight="1" x14ac:dyDescent="0.25">
      <c r="A11" s="662"/>
      <c r="B11" s="624"/>
      <c r="C11" s="555" t="s">
        <v>379</v>
      </c>
      <c r="D11" s="555" t="s">
        <v>128</v>
      </c>
      <c r="E11" s="555" t="s">
        <v>380</v>
      </c>
      <c r="F11" s="202" t="s">
        <v>205</v>
      </c>
      <c r="G11" s="202" t="s">
        <v>381</v>
      </c>
      <c r="H11" s="202" t="s">
        <v>382</v>
      </c>
      <c r="I11" s="202" t="s">
        <v>205</v>
      </c>
      <c r="J11" s="202" t="s">
        <v>383</v>
      </c>
      <c r="K11" s="202" t="s">
        <v>384</v>
      </c>
      <c r="L11" s="576"/>
      <c r="M11" s="576"/>
    </row>
    <row r="12" spans="1:14" customFormat="1" ht="20.399999999999999" x14ac:dyDescent="0.25">
      <c r="A12" s="663"/>
      <c r="B12" s="625"/>
      <c r="C12" s="556"/>
      <c r="D12" s="556"/>
      <c r="E12" s="556"/>
      <c r="F12" s="201" t="s">
        <v>208</v>
      </c>
      <c r="G12" s="201" t="s">
        <v>385</v>
      </c>
      <c r="H12" s="201" t="s">
        <v>386</v>
      </c>
      <c r="I12" s="201" t="s">
        <v>208</v>
      </c>
      <c r="J12" s="201" t="s">
        <v>387</v>
      </c>
      <c r="K12" s="201" t="s">
        <v>388</v>
      </c>
      <c r="L12" s="577"/>
      <c r="M12" s="577"/>
    </row>
    <row r="13" spans="1:14" customFormat="1" ht="19.8" thickBot="1" x14ac:dyDescent="0.3">
      <c r="A13" s="273">
        <v>4511</v>
      </c>
      <c r="B13" s="267" t="s">
        <v>573</v>
      </c>
      <c r="C13" s="122">
        <f>E13-D13</f>
        <v>6088786</v>
      </c>
      <c r="D13" s="377">
        <v>319433</v>
      </c>
      <c r="E13" s="122">
        <f>I13-F13</f>
        <v>6408219</v>
      </c>
      <c r="F13" s="122">
        <f>H13+G13</f>
        <v>566833</v>
      </c>
      <c r="G13" s="377">
        <v>513980</v>
      </c>
      <c r="H13" s="377">
        <v>52853</v>
      </c>
      <c r="I13" s="122">
        <f>K13+J13</f>
        <v>6975052</v>
      </c>
      <c r="J13" s="377">
        <v>286703</v>
      </c>
      <c r="K13" s="377">
        <v>6688349</v>
      </c>
      <c r="L13" s="499" t="s">
        <v>572</v>
      </c>
      <c r="M13" s="499"/>
    </row>
    <row r="14" spans="1:14" customFormat="1" ht="20.399999999999999" thickTop="1" thickBot="1" x14ac:dyDescent="0.3">
      <c r="A14" s="271">
        <v>4512</v>
      </c>
      <c r="B14" s="109" t="s">
        <v>782</v>
      </c>
      <c r="C14" s="123">
        <f>E14-D14</f>
        <v>321361</v>
      </c>
      <c r="D14" s="378">
        <v>15850</v>
      </c>
      <c r="E14" s="123">
        <f>I14-F14</f>
        <v>337211</v>
      </c>
      <c r="F14" s="123">
        <f>H14+G14</f>
        <v>70206</v>
      </c>
      <c r="G14" s="378">
        <v>59011</v>
      </c>
      <c r="H14" s="378">
        <v>11195</v>
      </c>
      <c r="I14" s="123">
        <f>K14+J14</f>
        <v>407417</v>
      </c>
      <c r="J14" s="378">
        <v>47451</v>
      </c>
      <c r="K14" s="378">
        <v>359966</v>
      </c>
      <c r="L14" s="493" t="s">
        <v>575</v>
      </c>
      <c r="M14" s="493"/>
    </row>
    <row r="15" spans="1:14" customFormat="1" ht="20.399999999999999" thickTop="1" thickBot="1" x14ac:dyDescent="0.3">
      <c r="A15" s="270">
        <v>4531</v>
      </c>
      <c r="B15" s="68" t="s">
        <v>576</v>
      </c>
      <c r="C15" s="122">
        <f t="shared" ref="C15:C66" si="0">E15-D15</f>
        <v>1287316</v>
      </c>
      <c r="D15" s="377">
        <v>49433</v>
      </c>
      <c r="E15" s="122">
        <f t="shared" ref="E15:E47" si="1">I15-F15</f>
        <v>1336749</v>
      </c>
      <c r="F15" s="122">
        <f t="shared" ref="F15:F47" si="2">H15+G15</f>
        <v>251796</v>
      </c>
      <c r="G15" s="377">
        <v>203526</v>
      </c>
      <c r="H15" s="377">
        <v>48270</v>
      </c>
      <c r="I15" s="122">
        <f t="shared" ref="I15:I66" si="3">K15+J15</f>
        <v>1588545</v>
      </c>
      <c r="J15" s="377">
        <v>129449</v>
      </c>
      <c r="K15" s="377">
        <v>1459096</v>
      </c>
      <c r="L15" s="494" t="s">
        <v>622</v>
      </c>
      <c r="M15" s="494"/>
    </row>
    <row r="16" spans="1:14" customFormat="1" ht="20.399999999999999" thickTop="1" thickBot="1" x14ac:dyDescent="0.3">
      <c r="A16" s="271">
        <v>4532</v>
      </c>
      <c r="B16" s="109" t="s">
        <v>577</v>
      </c>
      <c r="C16" s="123">
        <f t="shared" si="0"/>
        <v>6611</v>
      </c>
      <c r="D16" s="378">
        <v>176</v>
      </c>
      <c r="E16" s="123">
        <f t="shared" si="1"/>
        <v>6787</v>
      </c>
      <c r="F16" s="123">
        <f t="shared" si="2"/>
        <v>2651</v>
      </c>
      <c r="G16" s="378">
        <v>2294</v>
      </c>
      <c r="H16" s="378">
        <v>357</v>
      </c>
      <c r="I16" s="123">
        <f t="shared" si="3"/>
        <v>9438</v>
      </c>
      <c r="J16" s="378">
        <v>238</v>
      </c>
      <c r="K16" s="378">
        <v>9200</v>
      </c>
      <c r="L16" s="493" t="s">
        <v>621</v>
      </c>
      <c r="M16" s="493"/>
    </row>
    <row r="17" spans="1:13" customFormat="1" ht="20.399999999999999" thickTop="1" thickBot="1" x14ac:dyDescent="0.3">
      <c r="A17" s="270">
        <v>4539</v>
      </c>
      <c r="B17" s="68" t="s">
        <v>578</v>
      </c>
      <c r="C17" s="122">
        <f t="shared" si="0"/>
        <v>1456</v>
      </c>
      <c r="D17" s="377">
        <v>49</v>
      </c>
      <c r="E17" s="122">
        <f t="shared" si="1"/>
        <v>1505</v>
      </c>
      <c r="F17" s="122">
        <f t="shared" si="2"/>
        <v>1148</v>
      </c>
      <c r="G17" s="377">
        <v>1088</v>
      </c>
      <c r="H17" s="377">
        <v>60</v>
      </c>
      <c r="I17" s="122">
        <f t="shared" si="3"/>
        <v>2653</v>
      </c>
      <c r="J17" s="377">
        <v>12</v>
      </c>
      <c r="K17" s="377">
        <v>2641</v>
      </c>
      <c r="L17" s="494" t="s">
        <v>620</v>
      </c>
      <c r="M17" s="494"/>
    </row>
    <row r="18" spans="1:13" customFormat="1" ht="15" thickTop="1" thickBot="1" x14ac:dyDescent="0.3">
      <c r="A18" s="271">
        <v>4610</v>
      </c>
      <c r="B18" s="109" t="s">
        <v>553</v>
      </c>
      <c r="C18" s="123">
        <f t="shared" si="0"/>
        <v>169981</v>
      </c>
      <c r="D18" s="378">
        <v>1866</v>
      </c>
      <c r="E18" s="123">
        <f t="shared" si="1"/>
        <v>171847</v>
      </c>
      <c r="F18" s="123">
        <f t="shared" si="2"/>
        <v>14724</v>
      </c>
      <c r="G18" s="378">
        <v>12611</v>
      </c>
      <c r="H18" s="378">
        <v>2113</v>
      </c>
      <c r="I18" s="123">
        <f t="shared" si="3"/>
        <v>186571</v>
      </c>
      <c r="J18" s="378">
        <v>92316</v>
      </c>
      <c r="K18" s="378">
        <v>94255</v>
      </c>
      <c r="L18" s="493" t="s">
        <v>562</v>
      </c>
      <c r="M18" s="493"/>
    </row>
    <row r="19" spans="1:13" customFormat="1" ht="15" thickTop="1" thickBot="1" x14ac:dyDescent="0.3">
      <c r="A19" s="270">
        <v>4620</v>
      </c>
      <c r="B19" s="68" t="s">
        <v>579</v>
      </c>
      <c r="C19" s="122">
        <f t="shared" si="0"/>
        <v>-173563</v>
      </c>
      <c r="D19" s="377">
        <v>16125</v>
      </c>
      <c r="E19" s="122">
        <f t="shared" si="1"/>
        <v>-157438</v>
      </c>
      <c r="F19" s="122">
        <f t="shared" si="2"/>
        <v>61768</v>
      </c>
      <c r="G19" s="377">
        <v>50547</v>
      </c>
      <c r="H19" s="377">
        <v>11221</v>
      </c>
      <c r="I19" s="122">
        <f t="shared" si="3"/>
        <v>-95670</v>
      </c>
      <c r="J19" s="377">
        <v>19115</v>
      </c>
      <c r="K19" s="377">
        <v>-114785</v>
      </c>
      <c r="L19" s="494" t="s">
        <v>619</v>
      </c>
      <c r="M19" s="494"/>
    </row>
    <row r="20" spans="1:13" customFormat="1" ht="15" thickTop="1" thickBot="1" x14ac:dyDescent="0.3">
      <c r="A20" s="271">
        <v>4631</v>
      </c>
      <c r="B20" s="109" t="s">
        <v>554</v>
      </c>
      <c r="C20" s="123">
        <f t="shared" si="0"/>
        <v>35651</v>
      </c>
      <c r="D20" s="378">
        <v>2304</v>
      </c>
      <c r="E20" s="123">
        <f t="shared" si="1"/>
        <v>37955</v>
      </c>
      <c r="F20" s="123">
        <f t="shared" si="2"/>
        <v>8154</v>
      </c>
      <c r="G20" s="378">
        <v>5484</v>
      </c>
      <c r="H20" s="378">
        <v>2670</v>
      </c>
      <c r="I20" s="123">
        <f t="shared" si="3"/>
        <v>46109</v>
      </c>
      <c r="J20" s="378">
        <v>6942</v>
      </c>
      <c r="K20" s="378">
        <v>39167</v>
      </c>
      <c r="L20" s="493" t="s">
        <v>563</v>
      </c>
      <c r="M20" s="493"/>
    </row>
    <row r="21" spans="1:13" customFormat="1" ht="15" thickTop="1" thickBot="1" x14ac:dyDescent="0.3">
      <c r="A21" s="270">
        <v>4632</v>
      </c>
      <c r="B21" s="68" t="s">
        <v>623</v>
      </c>
      <c r="C21" s="122">
        <f t="shared" si="0"/>
        <v>1644250</v>
      </c>
      <c r="D21" s="377">
        <v>46048</v>
      </c>
      <c r="E21" s="122">
        <f t="shared" si="1"/>
        <v>1690298</v>
      </c>
      <c r="F21" s="122">
        <f t="shared" si="2"/>
        <v>453593</v>
      </c>
      <c r="G21" s="377">
        <v>342058</v>
      </c>
      <c r="H21" s="377">
        <v>111535</v>
      </c>
      <c r="I21" s="122">
        <f t="shared" si="3"/>
        <v>2143891</v>
      </c>
      <c r="J21" s="377">
        <v>107391</v>
      </c>
      <c r="K21" s="377">
        <v>2036500</v>
      </c>
      <c r="L21" s="494" t="s">
        <v>618</v>
      </c>
      <c r="M21" s="494"/>
    </row>
    <row r="22" spans="1:13" customFormat="1" ht="30" thickTop="1" thickBot="1" x14ac:dyDescent="0.3">
      <c r="A22" s="271">
        <v>4641</v>
      </c>
      <c r="B22" s="109" t="s">
        <v>624</v>
      </c>
      <c r="C22" s="123">
        <f t="shared" si="0"/>
        <v>212856</v>
      </c>
      <c r="D22" s="378">
        <v>20199</v>
      </c>
      <c r="E22" s="123">
        <f t="shared" si="1"/>
        <v>233055</v>
      </c>
      <c r="F22" s="123">
        <f t="shared" si="2"/>
        <v>58656</v>
      </c>
      <c r="G22" s="378">
        <v>54040</v>
      </c>
      <c r="H22" s="378">
        <v>4616</v>
      </c>
      <c r="I22" s="123">
        <f t="shared" si="3"/>
        <v>291711</v>
      </c>
      <c r="J22" s="378">
        <v>11409</v>
      </c>
      <c r="K22" s="378">
        <v>280302</v>
      </c>
      <c r="L22" s="493" t="s">
        <v>617</v>
      </c>
      <c r="M22" s="493"/>
    </row>
    <row r="23" spans="1:13" customFormat="1" ht="20.399999999999999" thickTop="1" thickBot="1" x14ac:dyDescent="0.3">
      <c r="A23" s="270">
        <v>4647</v>
      </c>
      <c r="B23" s="68" t="s">
        <v>625</v>
      </c>
      <c r="C23" s="122">
        <f t="shared" si="0"/>
        <v>569117</v>
      </c>
      <c r="D23" s="377">
        <v>7310</v>
      </c>
      <c r="E23" s="122">
        <f t="shared" si="1"/>
        <v>576427</v>
      </c>
      <c r="F23" s="122">
        <f t="shared" si="2"/>
        <v>68045</v>
      </c>
      <c r="G23" s="377">
        <v>59047</v>
      </c>
      <c r="H23" s="377">
        <v>8998</v>
      </c>
      <c r="I23" s="122">
        <f t="shared" si="3"/>
        <v>644472</v>
      </c>
      <c r="J23" s="377">
        <v>28985</v>
      </c>
      <c r="K23" s="377">
        <v>615487</v>
      </c>
      <c r="L23" s="494" t="s">
        <v>616</v>
      </c>
      <c r="M23" s="494"/>
    </row>
    <row r="24" spans="1:13" customFormat="1" ht="39.6" thickTop="1" thickBot="1" x14ac:dyDescent="0.3">
      <c r="A24" s="271">
        <v>4648</v>
      </c>
      <c r="B24" s="109" t="s">
        <v>626</v>
      </c>
      <c r="C24" s="123">
        <f t="shared" si="0"/>
        <v>460205</v>
      </c>
      <c r="D24" s="378">
        <v>7949</v>
      </c>
      <c r="E24" s="123">
        <f t="shared" si="1"/>
        <v>468154</v>
      </c>
      <c r="F24" s="123">
        <f t="shared" si="2"/>
        <v>90061</v>
      </c>
      <c r="G24" s="378">
        <v>73032</v>
      </c>
      <c r="H24" s="378">
        <v>17029</v>
      </c>
      <c r="I24" s="123">
        <f t="shared" si="3"/>
        <v>558215</v>
      </c>
      <c r="J24" s="378">
        <v>29247</v>
      </c>
      <c r="K24" s="378">
        <v>528968</v>
      </c>
      <c r="L24" s="493" t="s">
        <v>615</v>
      </c>
      <c r="M24" s="493"/>
    </row>
    <row r="25" spans="1:13" customFormat="1" ht="20.399999999999999" thickTop="1" thickBot="1" x14ac:dyDescent="0.3">
      <c r="A25" s="270">
        <v>4651</v>
      </c>
      <c r="B25" s="68" t="s">
        <v>627</v>
      </c>
      <c r="C25" s="122">
        <f t="shared" si="0"/>
        <v>16981</v>
      </c>
      <c r="D25" s="377">
        <v>333</v>
      </c>
      <c r="E25" s="122">
        <f t="shared" si="1"/>
        <v>17314</v>
      </c>
      <c r="F25" s="122">
        <f t="shared" si="2"/>
        <v>3697</v>
      </c>
      <c r="G25" s="377">
        <v>2930</v>
      </c>
      <c r="H25" s="377">
        <v>767</v>
      </c>
      <c r="I25" s="122">
        <f t="shared" si="3"/>
        <v>21011</v>
      </c>
      <c r="J25" s="377">
        <v>0</v>
      </c>
      <c r="K25" s="377">
        <v>21011</v>
      </c>
      <c r="L25" s="494" t="s">
        <v>614</v>
      </c>
      <c r="M25" s="494"/>
    </row>
    <row r="26" spans="1:13" customFormat="1" ht="20.399999999999999" thickTop="1" thickBot="1" x14ac:dyDescent="0.3">
      <c r="A26" s="271">
        <v>4652</v>
      </c>
      <c r="B26" s="109" t="s">
        <v>628</v>
      </c>
      <c r="C26" s="123">
        <f t="shared" si="0"/>
        <v>240548</v>
      </c>
      <c r="D26" s="378">
        <v>110</v>
      </c>
      <c r="E26" s="123">
        <f t="shared" si="1"/>
        <v>240658</v>
      </c>
      <c r="F26" s="123">
        <f t="shared" si="2"/>
        <v>22719</v>
      </c>
      <c r="G26" s="378">
        <v>21011</v>
      </c>
      <c r="H26" s="378">
        <v>1708</v>
      </c>
      <c r="I26" s="123">
        <f t="shared" si="3"/>
        <v>263377</v>
      </c>
      <c r="J26" s="378">
        <v>1632</v>
      </c>
      <c r="K26" s="378">
        <v>261745</v>
      </c>
      <c r="L26" s="493" t="s">
        <v>613</v>
      </c>
      <c r="M26" s="493"/>
    </row>
    <row r="27" spans="1:13" customFormat="1" ht="20.399999999999999" thickTop="1" thickBot="1" x14ac:dyDescent="0.3">
      <c r="A27" s="270">
        <v>4653</v>
      </c>
      <c r="B27" s="68" t="s">
        <v>629</v>
      </c>
      <c r="C27" s="122">
        <f t="shared" si="0"/>
        <v>42811</v>
      </c>
      <c r="D27" s="377">
        <v>1321</v>
      </c>
      <c r="E27" s="122">
        <f t="shared" si="1"/>
        <v>44132</v>
      </c>
      <c r="F27" s="122">
        <f t="shared" si="2"/>
        <v>10652</v>
      </c>
      <c r="G27" s="377">
        <v>9658</v>
      </c>
      <c r="H27" s="377">
        <v>994</v>
      </c>
      <c r="I27" s="122">
        <f t="shared" si="3"/>
        <v>54784</v>
      </c>
      <c r="J27" s="377">
        <v>1198</v>
      </c>
      <c r="K27" s="377">
        <v>53586</v>
      </c>
      <c r="L27" s="494" t="s">
        <v>612</v>
      </c>
      <c r="M27" s="494"/>
    </row>
    <row r="28" spans="1:13" customFormat="1" ht="15" thickTop="1" thickBot="1" x14ac:dyDescent="0.3">
      <c r="A28" s="271">
        <v>4659</v>
      </c>
      <c r="B28" s="109" t="s">
        <v>630</v>
      </c>
      <c r="C28" s="123">
        <f t="shared" si="0"/>
        <v>1663488</v>
      </c>
      <c r="D28" s="378">
        <v>81377</v>
      </c>
      <c r="E28" s="123">
        <f t="shared" si="1"/>
        <v>1744865</v>
      </c>
      <c r="F28" s="123">
        <f t="shared" si="2"/>
        <v>179741</v>
      </c>
      <c r="G28" s="378">
        <v>118967</v>
      </c>
      <c r="H28" s="378">
        <v>60774</v>
      </c>
      <c r="I28" s="123">
        <f t="shared" si="3"/>
        <v>1924606</v>
      </c>
      <c r="J28" s="378">
        <v>292155</v>
      </c>
      <c r="K28" s="378">
        <v>1632451</v>
      </c>
      <c r="L28" s="493" t="s">
        <v>564</v>
      </c>
      <c r="M28" s="493"/>
    </row>
    <row r="29" spans="1:13" customFormat="1" ht="20.399999999999999" thickTop="1" thickBot="1" x14ac:dyDescent="0.3">
      <c r="A29" s="270">
        <v>4661</v>
      </c>
      <c r="B29" s="68" t="s">
        <v>631</v>
      </c>
      <c r="C29" s="122">
        <f t="shared" si="0"/>
        <v>38073</v>
      </c>
      <c r="D29" s="377">
        <v>3269</v>
      </c>
      <c r="E29" s="122">
        <f t="shared" si="1"/>
        <v>41342</v>
      </c>
      <c r="F29" s="122">
        <f t="shared" si="2"/>
        <v>19993</v>
      </c>
      <c r="G29" s="377">
        <v>10735</v>
      </c>
      <c r="H29" s="377">
        <v>9258</v>
      </c>
      <c r="I29" s="122">
        <f t="shared" si="3"/>
        <v>61335</v>
      </c>
      <c r="J29" s="377">
        <v>13695</v>
      </c>
      <c r="K29" s="377">
        <v>47640</v>
      </c>
      <c r="L29" s="494" t="s">
        <v>611</v>
      </c>
      <c r="M29" s="494"/>
    </row>
    <row r="30" spans="1:13" customFormat="1" ht="15" thickTop="1" thickBot="1" x14ac:dyDescent="0.3">
      <c r="A30" s="271">
        <v>4662</v>
      </c>
      <c r="B30" s="109" t="s">
        <v>555</v>
      </c>
      <c r="C30" s="123">
        <f t="shared" si="0"/>
        <v>1026</v>
      </c>
      <c r="D30" s="378">
        <v>1170</v>
      </c>
      <c r="E30" s="123">
        <f t="shared" si="1"/>
        <v>2196</v>
      </c>
      <c r="F30" s="123">
        <f t="shared" si="2"/>
        <v>3570</v>
      </c>
      <c r="G30" s="378">
        <v>2973</v>
      </c>
      <c r="H30" s="378">
        <v>597</v>
      </c>
      <c r="I30" s="123">
        <f t="shared" si="3"/>
        <v>5766</v>
      </c>
      <c r="J30" s="378">
        <v>20</v>
      </c>
      <c r="K30" s="378">
        <v>5746</v>
      </c>
      <c r="L30" s="493" t="s">
        <v>565</v>
      </c>
      <c r="M30" s="493"/>
    </row>
    <row r="31" spans="1:13" customFormat="1" ht="30" thickTop="1" thickBot="1" x14ac:dyDescent="0.3">
      <c r="A31" s="270">
        <v>4663</v>
      </c>
      <c r="B31" s="68" t="s">
        <v>783</v>
      </c>
      <c r="C31" s="122">
        <f t="shared" si="0"/>
        <v>2431690</v>
      </c>
      <c r="D31" s="377">
        <v>67385</v>
      </c>
      <c r="E31" s="122">
        <f t="shared" si="1"/>
        <v>2499075</v>
      </c>
      <c r="F31" s="122">
        <f t="shared" si="2"/>
        <v>158687</v>
      </c>
      <c r="G31" s="377">
        <v>125349</v>
      </c>
      <c r="H31" s="377">
        <v>33338</v>
      </c>
      <c r="I31" s="122">
        <f t="shared" si="3"/>
        <v>2657762</v>
      </c>
      <c r="J31" s="377">
        <v>588792</v>
      </c>
      <c r="K31" s="377">
        <v>2068970</v>
      </c>
      <c r="L31" s="494" t="s">
        <v>610</v>
      </c>
      <c r="M31" s="494"/>
    </row>
    <row r="32" spans="1:13" customFormat="1" ht="14.4" thickTop="1" x14ac:dyDescent="0.25">
      <c r="A32" s="272">
        <v>4690</v>
      </c>
      <c r="B32" s="264" t="s">
        <v>556</v>
      </c>
      <c r="C32" s="229">
        <f t="shared" si="0"/>
        <v>534607</v>
      </c>
      <c r="D32" s="387">
        <v>3229</v>
      </c>
      <c r="E32" s="229">
        <f t="shared" si="1"/>
        <v>537836</v>
      </c>
      <c r="F32" s="229">
        <f t="shared" si="2"/>
        <v>17705</v>
      </c>
      <c r="G32" s="387">
        <v>15569</v>
      </c>
      <c r="H32" s="387">
        <v>2136</v>
      </c>
      <c r="I32" s="229">
        <f t="shared" si="3"/>
        <v>555541</v>
      </c>
      <c r="J32" s="387">
        <v>377</v>
      </c>
      <c r="K32" s="387">
        <v>555164</v>
      </c>
      <c r="L32" s="498" t="s">
        <v>566</v>
      </c>
      <c r="M32" s="498"/>
    </row>
    <row r="33" spans="1:13" customFormat="1" ht="28.8" x14ac:dyDescent="0.25">
      <c r="A33" s="270">
        <v>4691</v>
      </c>
      <c r="B33" s="68" t="s">
        <v>784</v>
      </c>
      <c r="C33" s="314">
        <f t="shared" si="0"/>
        <v>280965</v>
      </c>
      <c r="D33" s="377">
        <v>5289</v>
      </c>
      <c r="E33" s="314">
        <f t="shared" si="1"/>
        <v>286254</v>
      </c>
      <c r="F33" s="314">
        <f t="shared" si="2"/>
        <v>20744</v>
      </c>
      <c r="G33" s="377">
        <v>15216</v>
      </c>
      <c r="H33" s="377">
        <v>5528</v>
      </c>
      <c r="I33" s="314">
        <f t="shared" si="3"/>
        <v>306998</v>
      </c>
      <c r="J33" s="377">
        <v>6483</v>
      </c>
      <c r="K33" s="377">
        <v>300515</v>
      </c>
      <c r="L33" s="494" t="s">
        <v>609</v>
      </c>
      <c r="M33" s="494"/>
    </row>
    <row r="34" spans="1:13" customFormat="1" ht="19.2" x14ac:dyDescent="0.25">
      <c r="A34" s="271">
        <v>4692</v>
      </c>
      <c r="B34" s="109" t="s">
        <v>634</v>
      </c>
      <c r="C34" s="313">
        <f t="shared" si="0"/>
        <v>257366</v>
      </c>
      <c r="D34" s="378">
        <v>1410</v>
      </c>
      <c r="E34" s="313">
        <f t="shared" si="1"/>
        <v>258776</v>
      </c>
      <c r="F34" s="313">
        <f t="shared" si="2"/>
        <v>20773</v>
      </c>
      <c r="G34" s="378">
        <v>19125</v>
      </c>
      <c r="H34" s="378">
        <v>1648</v>
      </c>
      <c r="I34" s="313">
        <f t="shared" si="3"/>
        <v>279549</v>
      </c>
      <c r="J34" s="378">
        <v>4544</v>
      </c>
      <c r="K34" s="378">
        <v>275005</v>
      </c>
      <c r="L34" s="493" t="s">
        <v>608</v>
      </c>
      <c r="M34" s="493"/>
    </row>
    <row r="35" spans="1:13" customFormat="1" x14ac:dyDescent="0.25">
      <c r="A35" s="270">
        <v>4712</v>
      </c>
      <c r="B35" s="68" t="s">
        <v>557</v>
      </c>
      <c r="C35" s="314">
        <f t="shared" si="0"/>
        <v>0</v>
      </c>
      <c r="D35" s="377"/>
      <c r="E35" s="314">
        <f t="shared" si="1"/>
        <v>0</v>
      </c>
      <c r="F35" s="314">
        <f t="shared" si="2"/>
        <v>0</v>
      </c>
      <c r="G35" s="377"/>
      <c r="H35" s="377"/>
      <c r="I35" s="314">
        <f t="shared" si="3"/>
        <v>0</v>
      </c>
      <c r="J35" s="377"/>
      <c r="K35" s="377"/>
      <c r="L35" s="494" t="s">
        <v>567</v>
      </c>
      <c r="M35" s="494"/>
    </row>
    <row r="36" spans="1:13" customFormat="1" x14ac:dyDescent="0.25">
      <c r="A36" s="271">
        <v>4714</v>
      </c>
      <c r="B36" s="109" t="s">
        <v>558</v>
      </c>
      <c r="C36" s="313">
        <f t="shared" si="0"/>
        <v>2046585</v>
      </c>
      <c r="D36" s="378">
        <v>200837</v>
      </c>
      <c r="E36" s="313">
        <f t="shared" si="1"/>
        <v>2247422</v>
      </c>
      <c r="F36" s="313">
        <f t="shared" si="2"/>
        <v>680894</v>
      </c>
      <c r="G36" s="378">
        <v>581205</v>
      </c>
      <c r="H36" s="378">
        <v>99689</v>
      </c>
      <c r="I36" s="313">
        <f t="shared" si="3"/>
        <v>2928316</v>
      </c>
      <c r="J36" s="378">
        <v>1019260</v>
      </c>
      <c r="K36" s="378">
        <v>1909056</v>
      </c>
      <c r="L36" s="493" t="s">
        <v>568</v>
      </c>
      <c r="M36" s="493"/>
    </row>
    <row r="37" spans="1:13" customFormat="1" x14ac:dyDescent="0.25">
      <c r="A37" s="270">
        <v>4719</v>
      </c>
      <c r="B37" s="68" t="s">
        <v>659</v>
      </c>
      <c r="C37" s="314">
        <f t="shared" si="0"/>
        <v>907146</v>
      </c>
      <c r="D37" s="377">
        <v>22035</v>
      </c>
      <c r="E37" s="314">
        <f t="shared" si="1"/>
        <v>929181</v>
      </c>
      <c r="F37" s="314">
        <f t="shared" si="2"/>
        <v>332196</v>
      </c>
      <c r="G37" s="377">
        <v>265446</v>
      </c>
      <c r="H37" s="377">
        <v>66750</v>
      </c>
      <c r="I37" s="314">
        <f t="shared" si="3"/>
        <v>1261377</v>
      </c>
      <c r="J37" s="377">
        <v>59309</v>
      </c>
      <c r="K37" s="377">
        <v>1202068</v>
      </c>
      <c r="L37" s="494" t="s">
        <v>607</v>
      </c>
      <c r="M37" s="494"/>
    </row>
    <row r="38" spans="1:13" customFormat="1" x14ac:dyDescent="0.25">
      <c r="A38" s="271">
        <v>4720</v>
      </c>
      <c r="B38" s="109" t="s">
        <v>636</v>
      </c>
      <c r="C38" s="313">
        <f t="shared" si="0"/>
        <v>768299</v>
      </c>
      <c r="D38" s="378">
        <v>67697</v>
      </c>
      <c r="E38" s="313">
        <f t="shared" si="1"/>
        <v>835996</v>
      </c>
      <c r="F38" s="313">
        <f t="shared" si="2"/>
        <v>286562</v>
      </c>
      <c r="G38" s="378">
        <v>260511</v>
      </c>
      <c r="H38" s="378">
        <v>26051</v>
      </c>
      <c r="I38" s="313">
        <f t="shared" si="3"/>
        <v>1122558</v>
      </c>
      <c r="J38" s="378">
        <v>57610</v>
      </c>
      <c r="K38" s="378">
        <v>1064948</v>
      </c>
      <c r="L38" s="493" t="s">
        <v>606</v>
      </c>
      <c r="M38" s="493"/>
    </row>
    <row r="39" spans="1:13" customFormat="1" x14ac:dyDescent="0.25">
      <c r="A39" s="270">
        <v>4722</v>
      </c>
      <c r="B39" s="68" t="s">
        <v>646</v>
      </c>
      <c r="C39" s="314">
        <f t="shared" si="0"/>
        <v>203671</v>
      </c>
      <c r="D39" s="377">
        <v>9838</v>
      </c>
      <c r="E39" s="314">
        <f t="shared" si="1"/>
        <v>213509</v>
      </c>
      <c r="F39" s="314">
        <f t="shared" si="2"/>
        <v>71972</v>
      </c>
      <c r="G39" s="377">
        <v>55488</v>
      </c>
      <c r="H39" s="377">
        <v>16484</v>
      </c>
      <c r="I39" s="314">
        <f t="shared" si="3"/>
        <v>285481</v>
      </c>
      <c r="J39" s="377">
        <v>29506</v>
      </c>
      <c r="K39" s="377">
        <v>255975</v>
      </c>
      <c r="L39" s="494" t="s">
        <v>605</v>
      </c>
      <c r="M39" s="494"/>
    </row>
    <row r="40" spans="1:13" s="107" customFormat="1" x14ac:dyDescent="0.25">
      <c r="A40" s="271">
        <v>4723</v>
      </c>
      <c r="B40" s="109" t="s">
        <v>645</v>
      </c>
      <c r="C40" s="313">
        <f t="shared" si="0"/>
        <v>134892</v>
      </c>
      <c r="D40" s="378">
        <v>4025</v>
      </c>
      <c r="E40" s="313">
        <f t="shared" si="1"/>
        <v>138917</v>
      </c>
      <c r="F40" s="313">
        <f t="shared" si="2"/>
        <v>62068</v>
      </c>
      <c r="G40" s="378">
        <v>56200</v>
      </c>
      <c r="H40" s="378">
        <v>5868</v>
      </c>
      <c r="I40" s="313">
        <f t="shared" si="3"/>
        <v>200985</v>
      </c>
      <c r="J40" s="378">
        <v>0</v>
      </c>
      <c r="K40" s="378">
        <v>200985</v>
      </c>
      <c r="L40" s="493" t="s">
        <v>604</v>
      </c>
      <c r="M40" s="493"/>
    </row>
    <row r="41" spans="1:13" s="107" customFormat="1" x14ac:dyDescent="0.25">
      <c r="A41" s="270">
        <v>4724</v>
      </c>
      <c r="B41" s="68" t="s">
        <v>644</v>
      </c>
      <c r="C41" s="314">
        <f t="shared" si="0"/>
        <v>6849</v>
      </c>
      <c r="D41" s="377">
        <v>129</v>
      </c>
      <c r="E41" s="314">
        <f t="shared" si="1"/>
        <v>6978</v>
      </c>
      <c r="F41" s="314">
        <f t="shared" si="2"/>
        <v>2189</v>
      </c>
      <c r="G41" s="377">
        <v>1788</v>
      </c>
      <c r="H41" s="377">
        <v>401</v>
      </c>
      <c r="I41" s="314">
        <f t="shared" si="3"/>
        <v>9167</v>
      </c>
      <c r="J41" s="377">
        <v>6</v>
      </c>
      <c r="K41" s="377">
        <v>9161</v>
      </c>
      <c r="L41" s="494" t="s">
        <v>603</v>
      </c>
      <c r="M41" s="494"/>
    </row>
    <row r="42" spans="1:13" customFormat="1" x14ac:dyDescent="0.25">
      <c r="A42" s="271">
        <v>4725</v>
      </c>
      <c r="B42" s="109" t="s">
        <v>643</v>
      </c>
      <c r="C42" s="313">
        <f t="shared" si="0"/>
        <v>19097</v>
      </c>
      <c r="D42" s="378">
        <v>106</v>
      </c>
      <c r="E42" s="313">
        <f t="shared" si="1"/>
        <v>19203</v>
      </c>
      <c r="F42" s="313">
        <f t="shared" si="2"/>
        <v>7462</v>
      </c>
      <c r="G42" s="378">
        <v>6360</v>
      </c>
      <c r="H42" s="378">
        <v>1102</v>
      </c>
      <c r="I42" s="313">
        <f t="shared" si="3"/>
        <v>26665</v>
      </c>
      <c r="J42" s="378">
        <v>0</v>
      </c>
      <c r="K42" s="378">
        <v>26665</v>
      </c>
      <c r="L42" s="493" t="s">
        <v>602</v>
      </c>
      <c r="M42" s="493"/>
    </row>
    <row r="43" spans="1:13" customFormat="1" x14ac:dyDescent="0.25">
      <c r="A43" s="270">
        <v>4726</v>
      </c>
      <c r="B43" s="68" t="s">
        <v>559</v>
      </c>
      <c r="C43" s="314">
        <f t="shared" si="0"/>
        <v>93657</v>
      </c>
      <c r="D43" s="377">
        <v>385</v>
      </c>
      <c r="E43" s="314">
        <f t="shared" si="1"/>
        <v>94042</v>
      </c>
      <c r="F43" s="314">
        <f t="shared" si="2"/>
        <v>4742</v>
      </c>
      <c r="G43" s="377">
        <v>2684</v>
      </c>
      <c r="H43" s="377">
        <v>2058</v>
      </c>
      <c r="I43" s="314">
        <f t="shared" si="3"/>
        <v>98784</v>
      </c>
      <c r="J43" s="377">
        <v>5249</v>
      </c>
      <c r="K43" s="377">
        <v>93535</v>
      </c>
      <c r="L43" s="494" t="s">
        <v>569</v>
      </c>
      <c r="M43" s="494"/>
    </row>
    <row r="44" spans="1:13" customFormat="1" x14ac:dyDescent="0.25">
      <c r="A44" s="271">
        <v>4727</v>
      </c>
      <c r="B44" s="109" t="s">
        <v>642</v>
      </c>
      <c r="C44" s="313">
        <f t="shared" si="0"/>
        <v>118587</v>
      </c>
      <c r="D44" s="378">
        <v>5670</v>
      </c>
      <c r="E44" s="313">
        <f t="shared" si="1"/>
        <v>124257</v>
      </c>
      <c r="F44" s="313">
        <f t="shared" si="2"/>
        <v>44565</v>
      </c>
      <c r="G44" s="378">
        <v>35989</v>
      </c>
      <c r="H44" s="378">
        <v>8576</v>
      </c>
      <c r="I44" s="313">
        <f t="shared" si="3"/>
        <v>168822</v>
      </c>
      <c r="J44" s="378">
        <v>27794</v>
      </c>
      <c r="K44" s="378">
        <v>141028</v>
      </c>
      <c r="L44" s="493" t="s">
        <v>601</v>
      </c>
      <c r="M44" s="493"/>
    </row>
    <row r="45" spans="1:13" customFormat="1" x14ac:dyDescent="0.25">
      <c r="A45" s="270">
        <v>4728</v>
      </c>
      <c r="B45" s="68" t="s">
        <v>647</v>
      </c>
      <c r="C45" s="314">
        <f t="shared" si="0"/>
        <v>37895</v>
      </c>
      <c r="D45" s="377">
        <v>393</v>
      </c>
      <c r="E45" s="314">
        <f t="shared" si="1"/>
        <v>38288</v>
      </c>
      <c r="F45" s="314">
        <f t="shared" si="2"/>
        <v>4002</v>
      </c>
      <c r="G45" s="377">
        <v>2751</v>
      </c>
      <c r="H45" s="377">
        <v>1251</v>
      </c>
      <c r="I45" s="314">
        <f t="shared" si="3"/>
        <v>42290</v>
      </c>
      <c r="J45" s="377">
        <v>16</v>
      </c>
      <c r="K45" s="377">
        <v>42274</v>
      </c>
      <c r="L45" s="494" t="s">
        <v>600</v>
      </c>
      <c r="M45" s="494"/>
    </row>
    <row r="46" spans="1:13" customFormat="1" x14ac:dyDescent="0.25">
      <c r="A46" s="271">
        <v>4729</v>
      </c>
      <c r="B46" s="109" t="s">
        <v>656</v>
      </c>
      <c r="C46" s="313">
        <f t="shared" si="0"/>
        <v>30971</v>
      </c>
      <c r="D46" s="378">
        <v>12885</v>
      </c>
      <c r="E46" s="313">
        <f t="shared" si="1"/>
        <v>43856</v>
      </c>
      <c r="F46" s="313">
        <f t="shared" si="2"/>
        <v>9413</v>
      </c>
      <c r="G46" s="378">
        <v>7658</v>
      </c>
      <c r="H46" s="378">
        <v>1755</v>
      </c>
      <c r="I46" s="313">
        <f t="shared" si="3"/>
        <v>53269</v>
      </c>
      <c r="J46" s="378">
        <v>15078</v>
      </c>
      <c r="K46" s="378">
        <v>38191</v>
      </c>
      <c r="L46" s="493" t="s">
        <v>658</v>
      </c>
      <c r="M46" s="493"/>
    </row>
    <row r="47" spans="1:13" customFormat="1" x14ac:dyDescent="0.25">
      <c r="A47" s="270">
        <v>4730</v>
      </c>
      <c r="B47" s="68" t="s">
        <v>641</v>
      </c>
      <c r="C47" s="314">
        <f t="shared" si="0"/>
        <v>51346</v>
      </c>
      <c r="D47" s="377">
        <v>1116</v>
      </c>
      <c r="E47" s="314">
        <f t="shared" si="1"/>
        <v>52462</v>
      </c>
      <c r="F47" s="314">
        <f t="shared" si="2"/>
        <v>9303</v>
      </c>
      <c r="G47" s="377">
        <v>4871</v>
      </c>
      <c r="H47" s="377">
        <v>4432</v>
      </c>
      <c r="I47" s="314">
        <f t="shared" si="3"/>
        <v>61765</v>
      </c>
      <c r="J47" s="377">
        <v>13514</v>
      </c>
      <c r="K47" s="377">
        <v>48251</v>
      </c>
      <c r="L47" s="494" t="s">
        <v>599</v>
      </c>
      <c r="M47" s="494"/>
    </row>
    <row r="48" spans="1:13" customFormat="1" ht="19.2" x14ac:dyDescent="0.25">
      <c r="A48" s="271">
        <v>4741</v>
      </c>
      <c r="B48" s="109" t="s">
        <v>648</v>
      </c>
      <c r="C48" s="313">
        <f t="shared" si="0"/>
        <v>2251596</v>
      </c>
      <c r="D48" s="378">
        <v>24179</v>
      </c>
      <c r="E48" s="313">
        <f t="shared" ref="E48:E64" si="4">I48-F48</f>
        <v>2275775</v>
      </c>
      <c r="F48" s="313">
        <f t="shared" ref="F48:F64" si="5">H48+G48</f>
        <v>139697</v>
      </c>
      <c r="G48" s="378">
        <v>45618</v>
      </c>
      <c r="H48" s="378">
        <v>94079</v>
      </c>
      <c r="I48" s="313">
        <f t="shared" si="3"/>
        <v>2415472</v>
      </c>
      <c r="J48" s="378">
        <v>227149</v>
      </c>
      <c r="K48" s="378">
        <v>2188323</v>
      </c>
      <c r="L48" s="493" t="s">
        <v>598</v>
      </c>
      <c r="M48" s="493"/>
    </row>
    <row r="49" spans="1:13" ht="19.2" x14ac:dyDescent="0.25">
      <c r="A49" s="270">
        <v>4742</v>
      </c>
      <c r="B49" s="68" t="s">
        <v>781</v>
      </c>
      <c r="C49" s="314">
        <f t="shared" si="0"/>
        <v>1047976</v>
      </c>
      <c r="D49" s="377">
        <v>30765</v>
      </c>
      <c r="E49" s="314">
        <f t="shared" si="4"/>
        <v>1078741</v>
      </c>
      <c r="F49" s="314">
        <f t="shared" si="5"/>
        <v>115123</v>
      </c>
      <c r="G49" s="377">
        <v>94116</v>
      </c>
      <c r="H49" s="377">
        <v>21007</v>
      </c>
      <c r="I49" s="314">
        <f t="shared" si="3"/>
        <v>1193864</v>
      </c>
      <c r="J49" s="377">
        <v>619699</v>
      </c>
      <c r="K49" s="377">
        <v>574165</v>
      </c>
      <c r="L49" s="494" t="s">
        <v>780</v>
      </c>
      <c r="M49" s="494"/>
    </row>
    <row r="50" spans="1:13" ht="19.2" x14ac:dyDescent="0.25">
      <c r="A50" s="271">
        <v>4751</v>
      </c>
      <c r="B50" s="109" t="s">
        <v>640</v>
      </c>
      <c r="C50" s="313">
        <f t="shared" si="0"/>
        <v>644</v>
      </c>
      <c r="D50" s="378">
        <v>0</v>
      </c>
      <c r="E50" s="313">
        <f t="shared" si="4"/>
        <v>644</v>
      </c>
      <c r="F50" s="313">
        <f t="shared" si="5"/>
        <v>126</v>
      </c>
      <c r="G50" s="378">
        <v>97</v>
      </c>
      <c r="H50" s="378">
        <v>29</v>
      </c>
      <c r="I50" s="313">
        <f t="shared" si="3"/>
        <v>770</v>
      </c>
      <c r="J50" s="378">
        <v>0</v>
      </c>
      <c r="K50" s="378">
        <v>770</v>
      </c>
      <c r="L50" s="493" t="s">
        <v>597</v>
      </c>
      <c r="M50" s="493"/>
    </row>
    <row r="51" spans="1:13" ht="38.4" x14ac:dyDescent="0.25">
      <c r="A51" s="270">
        <v>4752</v>
      </c>
      <c r="B51" s="68" t="s">
        <v>639</v>
      </c>
      <c r="C51" s="314">
        <f t="shared" si="0"/>
        <v>1387504</v>
      </c>
      <c r="D51" s="377">
        <v>101839</v>
      </c>
      <c r="E51" s="314">
        <f t="shared" si="4"/>
        <v>1489343</v>
      </c>
      <c r="F51" s="314">
        <f t="shared" si="5"/>
        <v>628110</v>
      </c>
      <c r="G51" s="377">
        <v>563146</v>
      </c>
      <c r="H51" s="377">
        <v>64964</v>
      </c>
      <c r="I51" s="314">
        <f t="shared" si="3"/>
        <v>2117453</v>
      </c>
      <c r="J51" s="377">
        <v>83006</v>
      </c>
      <c r="K51" s="377">
        <v>2034447</v>
      </c>
      <c r="L51" s="494" t="s">
        <v>596</v>
      </c>
      <c r="M51" s="494"/>
    </row>
    <row r="52" spans="1:13" ht="19.2" x14ac:dyDescent="0.25">
      <c r="A52" s="271">
        <v>4753</v>
      </c>
      <c r="B52" s="109" t="s">
        <v>638</v>
      </c>
      <c r="C52" s="313">
        <f t="shared" si="0"/>
        <v>4569882</v>
      </c>
      <c r="D52" s="378">
        <v>163699</v>
      </c>
      <c r="E52" s="313">
        <f t="shared" si="4"/>
        <v>4733581</v>
      </c>
      <c r="F52" s="313">
        <f t="shared" si="5"/>
        <v>773737</v>
      </c>
      <c r="G52" s="378">
        <v>598005</v>
      </c>
      <c r="H52" s="378">
        <v>175732</v>
      </c>
      <c r="I52" s="313">
        <f t="shared" si="3"/>
        <v>5507318</v>
      </c>
      <c r="J52" s="378">
        <v>455538</v>
      </c>
      <c r="K52" s="378">
        <v>5051780</v>
      </c>
      <c r="L52" s="493" t="s">
        <v>595</v>
      </c>
      <c r="M52" s="493"/>
    </row>
    <row r="53" spans="1:13" x14ac:dyDescent="0.25">
      <c r="A53" s="270">
        <v>4754</v>
      </c>
      <c r="B53" s="68" t="s">
        <v>560</v>
      </c>
      <c r="C53" s="314">
        <f t="shared" si="0"/>
        <v>141237</v>
      </c>
      <c r="D53" s="377">
        <v>4747</v>
      </c>
      <c r="E53" s="314">
        <f t="shared" si="4"/>
        <v>145984</v>
      </c>
      <c r="F53" s="314">
        <f t="shared" si="5"/>
        <v>30093</v>
      </c>
      <c r="G53" s="377">
        <v>25681</v>
      </c>
      <c r="H53" s="377">
        <v>4412</v>
      </c>
      <c r="I53" s="314">
        <f t="shared" si="3"/>
        <v>176077</v>
      </c>
      <c r="J53" s="377">
        <v>5256</v>
      </c>
      <c r="K53" s="377">
        <v>170821</v>
      </c>
      <c r="L53" s="494" t="s">
        <v>570</v>
      </c>
      <c r="M53" s="494"/>
    </row>
    <row r="54" spans="1:13" ht="19.2" x14ac:dyDescent="0.25">
      <c r="A54" s="271">
        <v>4755</v>
      </c>
      <c r="B54" s="109" t="s">
        <v>655</v>
      </c>
      <c r="C54" s="313">
        <f t="shared" si="0"/>
        <v>1088974</v>
      </c>
      <c r="D54" s="378">
        <v>64067</v>
      </c>
      <c r="E54" s="313">
        <f t="shared" si="4"/>
        <v>1153041</v>
      </c>
      <c r="F54" s="313">
        <f t="shared" si="5"/>
        <v>322764</v>
      </c>
      <c r="G54" s="378">
        <v>284202</v>
      </c>
      <c r="H54" s="378">
        <v>38562</v>
      </c>
      <c r="I54" s="313">
        <f t="shared" si="3"/>
        <v>1475805</v>
      </c>
      <c r="J54" s="378">
        <v>90892</v>
      </c>
      <c r="K54" s="378">
        <v>1384913</v>
      </c>
      <c r="L54" s="493" t="s">
        <v>785</v>
      </c>
      <c r="M54" s="493"/>
    </row>
    <row r="55" spans="1:13" x14ac:dyDescent="0.25">
      <c r="A55" s="270">
        <v>4756</v>
      </c>
      <c r="B55" s="68" t="s">
        <v>649</v>
      </c>
      <c r="C55" s="314">
        <f t="shared" si="0"/>
        <v>1290607</v>
      </c>
      <c r="D55" s="377">
        <v>51498</v>
      </c>
      <c r="E55" s="314">
        <f t="shared" si="4"/>
        <v>1342105</v>
      </c>
      <c r="F55" s="314">
        <f t="shared" si="5"/>
        <v>345351</v>
      </c>
      <c r="G55" s="377">
        <v>286095</v>
      </c>
      <c r="H55" s="377">
        <v>59256</v>
      </c>
      <c r="I55" s="314">
        <f t="shared" si="3"/>
        <v>1687456</v>
      </c>
      <c r="J55" s="377">
        <v>219939</v>
      </c>
      <c r="K55" s="377">
        <v>1467517</v>
      </c>
      <c r="L55" s="494" t="s">
        <v>593</v>
      </c>
      <c r="M55" s="494"/>
    </row>
    <row r="56" spans="1:13" ht="19.2" x14ac:dyDescent="0.25">
      <c r="A56" s="271">
        <v>4761</v>
      </c>
      <c r="B56" s="109" t="s">
        <v>650</v>
      </c>
      <c r="C56" s="313">
        <f t="shared" si="0"/>
        <v>20149</v>
      </c>
      <c r="D56" s="378">
        <v>2011</v>
      </c>
      <c r="E56" s="313">
        <f t="shared" si="4"/>
        <v>22160</v>
      </c>
      <c r="F56" s="313">
        <f t="shared" si="5"/>
        <v>9284</v>
      </c>
      <c r="G56" s="378">
        <v>8211</v>
      </c>
      <c r="H56" s="378">
        <v>1073</v>
      </c>
      <c r="I56" s="313">
        <f t="shared" si="3"/>
        <v>31444</v>
      </c>
      <c r="J56" s="378">
        <v>1491</v>
      </c>
      <c r="K56" s="378">
        <v>29953</v>
      </c>
      <c r="L56" s="493" t="s">
        <v>592</v>
      </c>
      <c r="M56" s="493"/>
    </row>
    <row r="57" spans="1:13" ht="19.2" x14ac:dyDescent="0.25">
      <c r="A57" s="270">
        <v>4762</v>
      </c>
      <c r="B57" s="68" t="s">
        <v>651</v>
      </c>
      <c r="C57" s="314">
        <f t="shared" si="0"/>
        <v>250235</v>
      </c>
      <c r="D57" s="377">
        <v>16309</v>
      </c>
      <c r="E57" s="314">
        <f t="shared" si="4"/>
        <v>266544</v>
      </c>
      <c r="F57" s="314">
        <f t="shared" si="5"/>
        <v>76146</v>
      </c>
      <c r="G57" s="377">
        <v>60483</v>
      </c>
      <c r="H57" s="377">
        <v>15663</v>
      </c>
      <c r="I57" s="314">
        <f t="shared" si="3"/>
        <v>342690</v>
      </c>
      <c r="J57" s="377">
        <v>11553</v>
      </c>
      <c r="K57" s="377">
        <v>331137</v>
      </c>
      <c r="L57" s="494" t="s">
        <v>591</v>
      </c>
      <c r="M57" s="494"/>
    </row>
    <row r="58" spans="1:13" ht="28.8" x14ac:dyDescent="0.25">
      <c r="A58" s="272">
        <v>4763</v>
      </c>
      <c r="B58" s="264" t="s">
        <v>652</v>
      </c>
      <c r="C58" s="315">
        <f t="shared" si="0"/>
        <v>5927</v>
      </c>
      <c r="D58" s="387">
        <v>51</v>
      </c>
      <c r="E58" s="315">
        <f t="shared" si="4"/>
        <v>5978</v>
      </c>
      <c r="F58" s="315">
        <f t="shared" si="5"/>
        <v>3142</v>
      </c>
      <c r="G58" s="387">
        <v>2103</v>
      </c>
      <c r="H58" s="387">
        <v>1039</v>
      </c>
      <c r="I58" s="315">
        <f t="shared" si="3"/>
        <v>9120</v>
      </c>
      <c r="J58" s="387">
        <v>1520</v>
      </c>
      <c r="K58" s="387">
        <v>7600</v>
      </c>
      <c r="L58" s="498" t="s">
        <v>590</v>
      </c>
      <c r="M58" s="498"/>
    </row>
    <row r="59" spans="1:13" x14ac:dyDescent="0.25">
      <c r="A59" s="270">
        <v>4764</v>
      </c>
      <c r="B59" s="68" t="s">
        <v>637</v>
      </c>
      <c r="C59" s="314">
        <f t="shared" si="0"/>
        <v>962160</v>
      </c>
      <c r="D59" s="377">
        <v>11131</v>
      </c>
      <c r="E59" s="314">
        <f t="shared" si="4"/>
        <v>973291</v>
      </c>
      <c r="F59" s="314">
        <f t="shared" si="5"/>
        <v>73447</v>
      </c>
      <c r="G59" s="377">
        <v>68346</v>
      </c>
      <c r="H59" s="377">
        <v>5101</v>
      </c>
      <c r="I59" s="314">
        <f t="shared" si="3"/>
        <v>1046738</v>
      </c>
      <c r="J59" s="377">
        <v>12104</v>
      </c>
      <c r="K59" s="377">
        <v>1034634</v>
      </c>
      <c r="L59" s="494" t="s">
        <v>589</v>
      </c>
      <c r="M59" s="494"/>
    </row>
    <row r="60" spans="1:13" ht="38.4" x14ac:dyDescent="0.25">
      <c r="A60" s="271">
        <v>4771</v>
      </c>
      <c r="B60" s="109" t="s">
        <v>653</v>
      </c>
      <c r="C60" s="313">
        <f t="shared" si="0"/>
        <v>57876</v>
      </c>
      <c r="D60" s="378">
        <v>2286</v>
      </c>
      <c r="E60" s="313">
        <f t="shared" si="4"/>
        <v>60162</v>
      </c>
      <c r="F60" s="313">
        <f t="shared" si="5"/>
        <v>13950</v>
      </c>
      <c r="G60" s="378">
        <v>11944</v>
      </c>
      <c r="H60" s="378">
        <v>2006</v>
      </c>
      <c r="I60" s="313">
        <f t="shared" si="3"/>
        <v>74112</v>
      </c>
      <c r="J60" s="378">
        <v>5532</v>
      </c>
      <c r="K60" s="378">
        <v>68580</v>
      </c>
      <c r="L60" s="493" t="s">
        <v>588</v>
      </c>
      <c r="M60" s="493"/>
    </row>
    <row r="61" spans="1:13" ht="19.2" x14ac:dyDescent="0.25">
      <c r="A61" s="270">
        <v>4772</v>
      </c>
      <c r="B61" s="68" t="s">
        <v>654</v>
      </c>
      <c r="C61" s="314">
        <f t="shared" si="0"/>
        <v>490256</v>
      </c>
      <c r="D61" s="377">
        <v>57375</v>
      </c>
      <c r="E61" s="314">
        <f t="shared" si="4"/>
        <v>547631</v>
      </c>
      <c r="F61" s="314">
        <f t="shared" si="5"/>
        <v>170232</v>
      </c>
      <c r="G61" s="377">
        <v>151639</v>
      </c>
      <c r="H61" s="377">
        <v>18593</v>
      </c>
      <c r="I61" s="314">
        <f t="shared" si="3"/>
        <v>717863</v>
      </c>
      <c r="J61" s="377">
        <v>50174</v>
      </c>
      <c r="K61" s="377">
        <v>667689</v>
      </c>
      <c r="L61" s="494" t="s">
        <v>587</v>
      </c>
      <c r="M61" s="494"/>
    </row>
    <row r="62" spans="1:13" x14ac:dyDescent="0.25">
      <c r="A62" s="271">
        <v>4774</v>
      </c>
      <c r="B62" s="109" t="s">
        <v>561</v>
      </c>
      <c r="C62" s="313">
        <f t="shared" si="0"/>
        <v>16071</v>
      </c>
      <c r="D62" s="378">
        <v>36</v>
      </c>
      <c r="E62" s="313">
        <f t="shared" si="4"/>
        <v>16107</v>
      </c>
      <c r="F62" s="313">
        <f t="shared" si="5"/>
        <v>3439</v>
      </c>
      <c r="G62" s="378">
        <v>3183</v>
      </c>
      <c r="H62" s="378">
        <v>256</v>
      </c>
      <c r="I62" s="313">
        <f t="shared" si="3"/>
        <v>19546</v>
      </c>
      <c r="J62" s="378">
        <v>81</v>
      </c>
      <c r="K62" s="378">
        <v>19465</v>
      </c>
      <c r="L62" s="493" t="s">
        <v>571</v>
      </c>
      <c r="M62" s="493"/>
    </row>
    <row r="63" spans="1:13" ht="19.2" x14ac:dyDescent="0.25">
      <c r="A63" s="270">
        <v>4775</v>
      </c>
      <c r="B63" s="68" t="s">
        <v>583</v>
      </c>
      <c r="C63" s="314">
        <f t="shared" si="0"/>
        <v>1489650</v>
      </c>
      <c r="D63" s="377">
        <v>70964</v>
      </c>
      <c r="E63" s="314">
        <f t="shared" si="4"/>
        <v>1560614</v>
      </c>
      <c r="F63" s="314">
        <f t="shared" si="5"/>
        <v>244443</v>
      </c>
      <c r="G63" s="377">
        <v>199377</v>
      </c>
      <c r="H63" s="377">
        <v>45066</v>
      </c>
      <c r="I63" s="314">
        <f t="shared" si="3"/>
        <v>1805057</v>
      </c>
      <c r="J63" s="377">
        <v>59559</v>
      </c>
      <c r="K63" s="377">
        <v>1745498</v>
      </c>
      <c r="L63" s="494" t="s">
        <v>586</v>
      </c>
      <c r="M63" s="494"/>
    </row>
    <row r="64" spans="1:13" ht="28.8" x14ac:dyDescent="0.25">
      <c r="A64" s="271">
        <v>4776</v>
      </c>
      <c r="B64" s="109" t="s">
        <v>582</v>
      </c>
      <c r="C64" s="313">
        <f t="shared" si="0"/>
        <v>58910</v>
      </c>
      <c r="D64" s="378">
        <v>2699</v>
      </c>
      <c r="E64" s="313">
        <f t="shared" si="4"/>
        <v>61609</v>
      </c>
      <c r="F64" s="313">
        <f t="shared" si="5"/>
        <v>25018</v>
      </c>
      <c r="G64" s="378">
        <v>19579</v>
      </c>
      <c r="H64" s="378">
        <v>5439</v>
      </c>
      <c r="I64" s="313">
        <f t="shared" si="3"/>
        <v>86627</v>
      </c>
      <c r="J64" s="378">
        <v>8704</v>
      </c>
      <c r="K64" s="378">
        <v>77923</v>
      </c>
      <c r="L64" s="493" t="s">
        <v>585</v>
      </c>
      <c r="M64" s="493"/>
    </row>
    <row r="65" spans="1:13" ht="19.2" x14ac:dyDescent="0.25">
      <c r="A65" s="270">
        <v>4777</v>
      </c>
      <c r="B65" s="68" t="s">
        <v>581</v>
      </c>
      <c r="C65" s="314">
        <f t="shared" ref="C65:F65" si="6">SUM(C13:C64)</f>
        <v>35680231</v>
      </c>
      <c r="D65" s="377">
        <v>699</v>
      </c>
      <c r="E65" s="314">
        <f t="shared" si="6"/>
        <v>37260638</v>
      </c>
      <c r="F65" s="314">
        <f t="shared" si="6"/>
        <v>6595386</v>
      </c>
      <c r="G65" s="377">
        <v>5249</v>
      </c>
      <c r="H65" s="377">
        <v>987</v>
      </c>
      <c r="I65" s="314">
        <f t="shared" si="3"/>
        <v>37224</v>
      </c>
      <c r="J65" s="377">
        <v>160</v>
      </c>
      <c r="K65" s="377">
        <v>37064</v>
      </c>
      <c r="L65" s="494" t="s">
        <v>584</v>
      </c>
      <c r="M65" s="494"/>
    </row>
    <row r="66" spans="1:13" ht="19.2" x14ac:dyDescent="0.25">
      <c r="A66" s="271">
        <v>4779</v>
      </c>
      <c r="B66" s="109" t="s">
        <v>580</v>
      </c>
      <c r="C66" s="313">
        <f t="shared" si="0"/>
        <v>695147</v>
      </c>
      <c r="D66" s="378">
        <v>13648</v>
      </c>
      <c r="E66" s="313">
        <f t="shared" ref="E66" si="7">I66-F66</f>
        <v>708795</v>
      </c>
      <c r="F66" s="313">
        <f t="shared" ref="F66" si="8">H66+G66</f>
        <v>167117</v>
      </c>
      <c r="G66" s="378">
        <v>63789</v>
      </c>
      <c r="H66" s="378">
        <v>103328</v>
      </c>
      <c r="I66" s="313">
        <f t="shared" si="3"/>
        <v>875912</v>
      </c>
      <c r="J66" s="378">
        <v>216271</v>
      </c>
      <c r="K66" s="378">
        <v>659641</v>
      </c>
      <c r="L66" s="493" t="s">
        <v>657</v>
      </c>
      <c r="M66" s="493"/>
    </row>
    <row r="67" spans="1:13" ht="31.2" customHeight="1" x14ac:dyDescent="0.25">
      <c r="A67" s="656" t="s">
        <v>208</v>
      </c>
      <c r="B67" s="656"/>
      <c r="C67" s="381">
        <v>37283287</v>
      </c>
      <c r="D67" s="381">
        <v>1649591</v>
      </c>
      <c r="E67" s="381">
        <v>38932878</v>
      </c>
      <c r="F67" s="381">
        <v>7041363</v>
      </c>
      <c r="G67" s="381">
        <v>5746838</v>
      </c>
      <c r="H67" s="381">
        <v>1294525</v>
      </c>
      <c r="I67" s="381">
        <v>45974241</v>
      </c>
      <c r="J67" s="381">
        <v>5012205</v>
      </c>
      <c r="K67" s="381">
        <v>40962036</v>
      </c>
      <c r="L67" s="657" t="s">
        <v>205</v>
      </c>
      <c r="M67" s="657"/>
    </row>
  </sheetData>
  <mergeCells count="77">
    <mergeCell ref="A67:B67"/>
    <mergeCell ref="L66:M66"/>
    <mergeCell ref="L67:M67"/>
    <mergeCell ref="L64:M64"/>
    <mergeCell ref="L65:M65"/>
    <mergeCell ref="L60:M60"/>
    <mergeCell ref="L61:M61"/>
    <mergeCell ref="L62:M62"/>
    <mergeCell ref="L63:M63"/>
    <mergeCell ref="L55:M55"/>
    <mergeCell ref="L56:M56"/>
    <mergeCell ref="L57:M57"/>
    <mergeCell ref="L58:M58"/>
    <mergeCell ref="L59:M59"/>
    <mergeCell ref="L50:M50"/>
    <mergeCell ref="L51:M51"/>
    <mergeCell ref="L52:M52"/>
    <mergeCell ref="L53:M53"/>
    <mergeCell ref="L54:M54"/>
    <mergeCell ref="L46:M46"/>
    <mergeCell ref="L47:M47"/>
    <mergeCell ref="L48:M48"/>
    <mergeCell ref="L43:M43"/>
    <mergeCell ref="L45:M45"/>
    <mergeCell ref="L44:M44"/>
    <mergeCell ref="L36:M36"/>
    <mergeCell ref="L42:M42"/>
    <mergeCell ref="L29:M29"/>
    <mergeCell ref="L30:M30"/>
    <mergeCell ref="L31:M31"/>
    <mergeCell ref="L32:M32"/>
    <mergeCell ref="L37:M37"/>
    <mergeCell ref="L41:M41"/>
    <mergeCell ref="L38:M38"/>
    <mergeCell ref="L39:M39"/>
    <mergeCell ref="L40:M40"/>
    <mergeCell ref="L33:M33"/>
    <mergeCell ref="L34:M34"/>
    <mergeCell ref="L35:M35"/>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28:M28"/>
    <mergeCell ref="L20:M20"/>
    <mergeCell ref="L21:M21"/>
    <mergeCell ref="L22:M22"/>
    <mergeCell ref="L23:M23"/>
    <mergeCell ref="L24:M24"/>
    <mergeCell ref="L25:M25"/>
    <mergeCell ref="L49:M49"/>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s>
  <phoneticPr fontId="18" type="noConversion"/>
  <printOptions horizontalCentered="1"/>
  <pageMargins left="0" right="0" top="0.39370078740157483" bottom="0" header="0.51181102362204722" footer="0.51181102362204722"/>
  <pageSetup paperSize="9" scale="80" orientation="landscape" r:id="rId1"/>
  <headerFooter alignWithMargins="0"/>
  <rowBreaks count="2" manualBreakCount="2">
    <brk id="32" max="12" man="1"/>
    <brk id="58" max="12"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13" zoomScaleNormal="100" zoomScaleSheetLayoutView="100" workbookViewId="0">
      <selection activeCell="A5" sqref="D5"/>
    </sheetView>
  </sheetViews>
  <sheetFormatPr defaultColWidth="9.09765625" defaultRowHeight="13.8" x14ac:dyDescent="0.25"/>
  <cols>
    <col min="1" max="1" width="7.59765625" style="166" customWidth="1"/>
    <col min="2" max="2" width="30.59765625" style="92" customWidth="1"/>
    <col min="3" max="9" width="10.69921875" style="92" customWidth="1"/>
    <col min="10" max="10" width="30.59765625" style="92" customWidth="1"/>
    <col min="11" max="11" width="7.59765625" style="92" customWidth="1"/>
    <col min="12" max="12" width="12.69921875" style="92" customWidth="1"/>
    <col min="13" max="16384" width="9.09765625" style="92"/>
  </cols>
  <sheetData>
    <row r="1" spans="1:14" s="164" customFormat="1" ht="47.25" customHeight="1" x14ac:dyDescent="0.25">
      <c r="A1" s="570"/>
      <c r="B1" s="570"/>
      <c r="C1" s="570"/>
      <c r="D1" s="570"/>
      <c r="E1" s="570"/>
      <c r="F1" s="570"/>
      <c r="G1" s="570"/>
      <c r="H1" s="570"/>
      <c r="I1" s="570"/>
      <c r="J1" s="570"/>
      <c r="K1" s="570"/>
      <c r="L1" s="167"/>
      <c r="M1" s="167"/>
      <c r="N1" s="167"/>
    </row>
    <row r="2" spans="1:14" ht="18" customHeight="1" x14ac:dyDescent="0.25">
      <c r="A2" s="571" t="s">
        <v>403</v>
      </c>
      <c r="B2" s="571"/>
      <c r="C2" s="571"/>
      <c r="D2" s="571"/>
      <c r="E2" s="571"/>
      <c r="F2" s="571"/>
      <c r="G2" s="571"/>
      <c r="H2" s="571"/>
      <c r="I2" s="571"/>
      <c r="J2" s="571"/>
      <c r="K2" s="571"/>
    </row>
    <row r="3" spans="1:14" ht="15.75" customHeight="1" x14ac:dyDescent="0.25">
      <c r="A3" s="571" t="s">
        <v>102</v>
      </c>
      <c r="B3" s="571"/>
      <c r="C3" s="571"/>
      <c r="D3" s="571"/>
      <c r="E3" s="571"/>
      <c r="F3" s="571"/>
      <c r="G3" s="571"/>
      <c r="H3" s="571"/>
      <c r="I3" s="571"/>
      <c r="J3" s="571"/>
      <c r="K3" s="571"/>
    </row>
    <row r="4" spans="1:14" ht="15.75" customHeight="1" x14ac:dyDescent="0.25">
      <c r="A4" s="571" t="s">
        <v>674</v>
      </c>
      <c r="B4" s="571"/>
      <c r="C4" s="571"/>
      <c r="D4" s="571"/>
      <c r="E4" s="571"/>
      <c r="F4" s="571"/>
      <c r="G4" s="571"/>
      <c r="H4" s="571"/>
      <c r="I4" s="571"/>
      <c r="J4" s="571"/>
      <c r="K4" s="571"/>
    </row>
    <row r="5" spans="1:14" ht="15.75" customHeight="1" x14ac:dyDescent="0.25">
      <c r="A5" s="559" t="s">
        <v>404</v>
      </c>
      <c r="B5" s="559"/>
      <c r="C5" s="559"/>
      <c r="D5" s="559"/>
      <c r="E5" s="559"/>
      <c r="F5" s="559"/>
      <c r="G5" s="559"/>
      <c r="H5" s="559"/>
      <c r="I5" s="559"/>
      <c r="J5" s="559"/>
      <c r="K5" s="559"/>
    </row>
    <row r="6" spans="1:14" ht="19.5" customHeight="1" x14ac:dyDescent="0.25">
      <c r="A6" s="559" t="s">
        <v>263</v>
      </c>
      <c r="B6" s="559"/>
      <c r="C6" s="559"/>
      <c r="D6" s="559"/>
      <c r="E6" s="559"/>
      <c r="F6" s="559"/>
      <c r="G6" s="559"/>
      <c r="H6" s="559"/>
      <c r="I6" s="559"/>
      <c r="J6" s="559"/>
      <c r="K6" s="559"/>
    </row>
    <row r="7" spans="1:14" ht="19.5" customHeight="1" x14ac:dyDescent="0.25">
      <c r="A7" s="559" t="s">
        <v>675</v>
      </c>
      <c r="B7" s="559"/>
      <c r="C7" s="559"/>
      <c r="D7" s="559"/>
      <c r="E7" s="559"/>
      <c r="F7" s="559"/>
      <c r="G7" s="559"/>
      <c r="H7" s="559"/>
      <c r="I7" s="559"/>
      <c r="J7" s="559"/>
      <c r="K7" s="559"/>
    </row>
    <row r="8" spans="1:14" s="165" customFormat="1" ht="39" customHeight="1" x14ac:dyDescent="0.25">
      <c r="A8" s="587" t="s">
        <v>720</v>
      </c>
      <c r="B8" s="587"/>
      <c r="C8" s="561">
        <v>2015</v>
      </c>
      <c r="D8" s="561"/>
      <c r="E8" s="561"/>
      <c r="F8" s="561"/>
      <c r="G8" s="561"/>
      <c r="H8" s="561"/>
      <c r="I8" s="561"/>
      <c r="J8" s="562" t="s">
        <v>130</v>
      </c>
      <c r="K8" s="562"/>
    </row>
    <row r="9" spans="1:14" s="165" customFormat="1" ht="39" customHeight="1" x14ac:dyDescent="0.25">
      <c r="A9" s="507" t="s">
        <v>469</v>
      </c>
      <c r="B9" s="584" t="s">
        <v>211</v>
      </c>
      <c r="C9" s="599" t="s">
        <v>391</v>
      </c>
      <c r="D9" s="599"/>
      <c r="E9" s="599" t="s">
        <v>392</v>
      </c>
      <c r="F9" s="599" t="s">
        <v>393</v>
      </c>
      <c r="G9" s="599" t="s">
        <v>199</v>
      </c>
      <c r="H9" s="599" t="s">
        <v>198</v>
      </c>
      <c r="I9" s="599" t="s">
        <v>394</v>
      </c>
      <c r="J9" s="593" t="s">
        <v>376</v>
      </c>
      <c r="K9" s="593"/>
    </row>
    <row r="10" spans="1:14" s="165" customFormat="1" ht="32.25" customHeight="1" x14ac:dyDescent="0.25">
      <c r="A10" s="590"/>
      <c r="B10" s="585"/>
      <c r="C10" s="589" t="s">
        <v>395</v>
      </c>
      <c r="D10" s="589"/>
      <c r="E10" s="611"/>
      <c r="F10" s="611"/>
      <c r="G10" s="611"/>
      <c r="H10" s="611"/>
      <c r="I10" s="611"/>
      <c r="J10" s="594"/>
      <c r="K10" s="594"/>
    </row>
    <row r="11" spans="1:14" s="165" customFormat="1" ht="39" customHeight="1" x14ac:dyDescent="0.25">
      <c r="A11" s="590"/>
      <c r="B11" s="585"/>
      <c r="C11" s="204" t="s">
        <v>396</v>
      </c>
      <c r="D11" s="204" t="s">
        <v>227</v>
      </c>
      <c r="E11" s="588" t="s">
        <v>429</v>
      </c>
      <c r="F11" s="588" t="s">
        <v>397</v>
      </c>
      <c r="G11" s="588" t="s">
        <v>401</v>
      </c>
      <c r="H11" s="588" t="s">
        <v>402</v>
      </c>
      <c r="I11" s="588" t="s">
        <v>398</v>
      </c>
      <c r="J11" s="594"/>
      <c r="K11" s="594"/>
    </row>
    <row r="12" spans="1:14" s="165" customFormat="1" ht="61.5" customHeight="1" x14ac:dyDescent="0.25">
      <c r="A12" s="664"/>
      <c r="B12" s="586"/>
      <c r="C12" s="205" t="s">
        <v>399</v>
      </c>
      <c r="D12" s="205" t="s">
        <v>400</v>
      </c>
      <c r="E12" s="589"/>
      <c r="F12" s="589"/>
      <c r="G12" s="589"/>
      <c r="H12" s="589"/>
      <c r="I12" s="589"/>
      <c r="J12" s="595"/>
      <c r="K12" s="595"/>
    </row>
    <row r="13" spans="1:14" s="165" customFormat="1" ht="60" customHeight="1" thickBot="1" x14ac:dyDescent="0.3">
      <c r="A13" s="227">
        <v>45</v>
      </c>
      <c r="B13" s="228" t="s">
        <v>547</v>
      </c>
      <c r="C13" s="65">
        <v>6399294</v>
      </c>
      <c r="D13" s="65">
        <v>1306233</v>
      </c>
      <c r="E13" s="65">
        <v>466740</v>
      </c>
      <c r="F13" s="65">
        <v>518236</v>
      </c>
      <c r="G13" s="114">
        <v>8.68</v>
      </c>
      <c r="H13" s="114">
        <v>1.25</v>
      </c>
      <c r="I13" s="65">
        <v>75623</v>
      </c>
      <c r="J13" s="479" t="s">
        <v>552</v>
      </c>
      <c r="K13" s="479"/>
    </row>
    <row r="14" spans="1:14" s="165" customFormat="1" ht="60" customHeight="1" thickBot="1" x14ac:dyDescent="0.3">
      <c r="A14" s="59">
        <v>46</v>
      </c>
      <c r="B14" s="64" t="s">
        <v>548</v>
      </c>
      <c r="C14" s="66">
        <v>5441473</v>
      </c>
      <c r="D14" s="66">
        <v>2984577</v>
      </c>
      <c r="E14" s="66">
        <v>276954</v>
      </c>
      <c r="F14" s="66">
        <v>315609</v>
      </c>
      <c r="G14" s="115">
        <v>9.4700000000000006</v>
      </c>
      <c r="H14" s="115">
        <v>2.78</v>
      </c>
      <c r="I14" s="66">
        <v>95964</v>
      </c>
      <c r="J14" s="478" t="s">
        <v>551</v>
      </c>
      <c r="K14" s="478"/>
    </row>
    <row r="15" spans="1:14" s="165" customFormat="1" ht="43.5" customHeight="1" x14ac:dyDescent="0.25">
      <c r="A15" s="251">
        <v>47</v>
      </c>
      <c r="B15" s="252" t="s">
        <v>549</v>
      </c>
      <c r="C15" s="74">
        <v>15429253</v>
      </c>
      <c r="D15" s="74">
        <v>5722455</v>
      </c>
      <c r="E15" s="74">
        <v>195755</v>
      </c>
      <c r="F15" s="74">
        <v>239373</v>
      </c>
      <c r="G15" s="168">
        <v>14.87</v>
      </c>
      <c r="H15" s="168">
        <v>3.35</v>
      </c>
      <c r="I15" s="74">
        <v>50907</v>
      </c>
      <c r="J15" s="480" t="s">
        <v>550</v>
      </c>
      <c r="K15" s="480"/>
    </row>
    <row r="16" spans="1:14" s="165" customFormat="1" ht="50.25" customHeight="1" x14ac:dyDescent="0.25">
      <c r="A16" s="591" t="s">
        <v>208</v>
      </c>
      <c r="B16" s="591"/>
      <c r="C16" s="93">
        <v>27270020</v>
      </c>
      <c r="D16" s="93">
        <v>10013264</v>
      </c>
      <c r="E16" s="93">
        <v>240518</v>
      </c>
      <c r="F16" s="93">
        <v>284018</v>
      </c>
      <c r="G16" s="108">
        <v>12.5</v>
      </c>
      <c r="H16" s="108">
        <v>2.82</v>
      </c>
      <c r="I16" s="93">
        <v>62278</v>
      </c>
      <c r="J16" s="592" t="s">
        <v>205</v>
      </c>
      <c r="K16" s="592"/>
    </row>
    <row r="17" spans="1:11" s="165" customFormat="1" ht="14.4" x14ac:dyDescent="0.3">
      <c r="A17" s="169" t="s">
        <v>470</v>
      </c>
      <c r="K17" s="170" t="s">
        <v>200</v>
      </c>
    </row>
  </sheetData>
  <mergeCells count="30">
    <mergeCell ref="A7:K7"/>
    <mergeCell ref="A1:K1"/>
    <mergeCell ref="A2:K2"/>
    <mergeCell ref="A3:K3"/>
    <mergeCell ref="A5:K5"/>
    <mergeCell ref="A6:K6"/>
    <mergeCell ref="A4:K4"/>
    <mergeCell ref="A8:B8"/>
    <mergeCell ref="J14:K14"/>
    <mergeCell ref="J15:K15"/>
    <mergeCell ref="C9:D9"/>
    <mergeCell ref="C8:I8"/>
    <mergeCell ref="J8:K8"/>
    <mergeCell ref="A9:A12"/>
    <mergeCell ref="B9:B12"/>
    <mergeCell ref="E9:E10"/>
    <mergeCell ref="F9:F10"/>
    <mergeCell ref="G9:G10"/>
    <mergeCell ref="H9:H10"/>
    <mergeCell ref="I9:I10"/>
    <mergeCell ref="J9:K12"/>
    <mergeCell ref="A16:B16"/>
    <mergeCell ref="J16:K16"/>
    <mergeCell ref="C10:D10"/>
    <mergeCell ref="E11:E12"/>
    <mergeCell ref="F11:F12"/>
    <mergeCell ref="G11:G12"/>
    <mergeCell ref="H11:H12"/>
    <mergeCell ref="I11:I12"/>
    <mergeCell ref="J13:K13"/>
  </mergeCells>
  <printOptions horizontalCentered="1" verticalCentered="1"/>
  <pageMargins left="0" right="0" top="0" bottom="0" header="0.5" footer="0.5"/>
  <pageSetup paperSize="9" scale="85"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8"/>
  <sheetViews>
    <sheetView view="pageBreakPreview" topLeftCell="A56" zoomScale="110" zoomScaleNormal="100" zoomScaleSheetLayoutView="110" workbookViewId="0">
      <selection activeCell="A5" sqref="D5"/>
    </sheetView>
  </sheetViews>
  <sheetFormatPr defaultColWidth="9.09765625" defaultRowHeight="13.8" x14ac:dyDescent="0.25"/>
  <cols>
    <col min="1" max="1" width="5.59765625" style="166" customWidth="1"/>
    <col min="2" max="2" width="35.8984375" style="92" customWidth="1"/>
    <col min="3" max="9" width="10.69921875" style="92" customWidth="1"/>
    <col min="10" max="10" width="30.59765625" style="92" customWidth="1"/>
    <col min="11" max="11" width="5.59765625" style="92" customWidth="1"/>
    <col min="12" max="16384" width="9.09765625" style="92"/>
  </cols>
  <sheetData>
    <row r="1" spans="1:11" s="164" customFormat="1" ht="4.5" customHeight="1" x14ac:dyDescent="0.25">
      <c r="A1" s="570"/>
      <c r="B1" s="570"/>
      <c r="C1" s="570"/>
      <c r="D1" s="570"/>
      <c r="E1" s="570"/>
      <c r="F1" s="570"/>
      <c r="G1" s="570"/>
      <c r="H1" s="570"/>
      <c r="I1" s="570"/>
      <c r="J1" s="570"/>
      <c r="K1" s="570"/>
    </row>
    <row r="2" spans="1:11" ht="18" customHeight="1" x14ac:dyDescent="0.25">
      <c r="A2" s="571" t="s">
        <v>403</v>
      </c>
      <c r="B2" s="571"/>
      <c r="C2" s="571"/>
      <c r="D2" s="571"/>
      <c r="E2" s="571"/>
      <c r="F2" s="571"/>
      <c r="G2" s="571"/>
      <c r="H2" s="571"/>
      <c r="I2" s="571"/>
      <c r="J2" s="571"/>
      <c r="K2" s="571"/>
    </row>
    <row r="3" spans="1:11" ht="18" customHeight="1" x14ac:dyDescent="0.25">
      <c r="A3" s="571" t="s">
        <v>102</v>
      </c>
      <c r="B3" s="571"/>
      <c r="C3" s="571"/>
      <c r="D3" s="571"/>
      <c r="E3" s="571"/>
      <c r="F3" s="571"/>
      <c r="G3" s="571"/>
      <c r="H3" s="571"/>
      <c r="I3" s="571"/>
      <c r="J3" s="571"/>
      <c r="K3" s="571"/>
    </row>
    <row r="4" spans="1:11" ht="18" customHeight="1" x14ac:dyDescent="0.25">
      <c r="A4" s="571" t="s">
        <v>676</v>
      </c>
      <c r="B4" s="571"/>
      <c r="C4" s="571"/>
      <c r="D4" s="571"/>
      <c r="E4" s="571"/>
      <c r="F4" s="571"/>
      <c r="G4" s="571"/>
      <c r="H4" s="571"/>
      <c r="I4" s="571"/>
      <c r="J4" s="571"/>
      <c r="K4" s="571"/>
    </row>
    <row r="5" spans="1:11" ht="15.75" customHeight="1" x14ac:dyDescent="0.25">
      <c r="A5" s="559" t="s">
        <v>404</v>
      </c>
      <c r="B5" s="559"/>
      <c r="C5" s="559"/>
      <c r="D5" s="559"/>
      <c r="E5" s="559"/>
      <c r="F5" s="559"/>
      <c r="G5" s="559"/>
      <c r="H5" s="559"/>
      <c r="I5" s="559"/>
      <c r="J5" s="559"/>
      <c r="K5" s="559"/>
    </row>
    <row r="6" spans="1:11" ht="15.75" customHeight="1" x14ac:dyDescent="0.25">
      <c r="A6" s="559" t="s">
        <v>263</v>
      </c>
      <c r="B6" s="559"/>
      <c r="C6" s="559"/>
      <c r="D6" s="559"/>
      <c r="E6" s="559"/>
      <c r="F6" s="559"/>
      <c r="G6" s="559"/>
      <c r="H6" s="559"/>
      <c r="I6" s="559"/>
      <c r="J6" s="559"/>
      <c r="K6" s="559"/>
    </row>
    <row r="7" spans="1:11" ht="15.75" customHeight="1" x14ac:dyDescent="0.25">
      <c r="A7" s="559" t="s">
        <v>677</v>
      </c>
      <c r="B7" s="559"/>
      <c r="C7" s="559"/>
      <c r="D7" s="559"/>
      <c r="E7" s="559"/>
      <c r="F7" s="559"/>
      <c r="G7" s="559"/>
      <c r="H7" s="559"/>
      <c r="I7" s="559"/>
      <c r="J7" s="559"/>
      <c r="K7" s="559"/>
    </row>
    <row r="8" spans="1:11" ht="19.5" customHeight="1" x14ac:dyDescent="0.25">
      <c r="A8" s="587" t="s">
        <v>721</v>
      </c>
      <c r="B8" s="587"/>
      <c r="C8" s="373"/>
      <c r="D8" s="373"/>
      <c r="E8" s="373"/>
      <c r="F8" s="374">
        <v>2015</v>
      </c>
      <c r="G8" s="373"/>
      <c r="H8" s="373"/>
      <c r="I8" s="373"/>
      <c r="J8" s="562" t="s">
        <v>321</v>
      </c>
      <c r="K8" s="562"/>
    </row>
    <row r="9" spans="1:11" s="165" customFormat="1" ht="30" customHeight="1" x14ac:dyDescent="0.25">
      <c r="A9" s="507" t="s">
        <v>469</v>
      </c>
      <c r="B9" s="584" t="s">
        <v>211</v>
      </c>
      <c r="C9" s="599" t="s">
        <v>391</v>
      </c>
      <c r="D9" s="599"/>
      <c r="E9" s="599" t="s">
        <v>392</v>
      </c>
      <c r="F9" s="599" t="s">
        <v>393</v>
      </c>
      <c r="G9" s="599" t="s">
        <v>199</v>
      </c>
      <c r="H9" s="599" t="s">
        <v>198</v>
      </c>
      <c r="I9" s="599" t="s">
        <v>394</v>
      </c>
      <c r="J9" s="593" t="s">
        <v>376</v>
      </c>
      <c r="K9" s="593"/>
    </row>
    <row r="10" spans="1:11" s="165" customFormat="1" ht="30" customHeight="1" x14ac:dyDescent="0.25">
      <c r="A10" s="590"/>
      <c r="B10" s="585"/>
      <c r="C10" s="589" t="s">
        <v>395</v>
      </c>
      <c r="D10" s="589"/>
      <c r="E10" s="611"/>
      <c r="F10" s="611"/>
      <c r="G10" s="611"/>
      <c r="H10" s="611"/>
      <c r="I10" s="611"/>
      <c r="J10" s="594"/>
      <c r="K10" s="594"/>
    </row>
    <row r="11" spans="1:11" s="165" customFormat="1" ht="28.2" customHeight="1" x14ac:dyDescent="0.25">
      <c r="A11" s="590"/>
      <c r="B11" s="585"/>
      <c r="C11" s="209" t="s">
        <v>396</v>
      </c>
      <c r="D11" s="209" t="s">
        <v>227</v>
      </c>
      <c r="E11" s="588" t="s">
        <v>429</v>
      </c>
      <c r="F11" s="588" t="s">
        <v>397</v>
      </c>
      <c r="G11" s="588" t="s">
        <v>401</v>
      </c>
      <c r="H11" s="588" t="s">
        <v>402</v>
      </c>
      <c r="I11" s="588" t="s">
        <v>398</v>
      </c>
      <c r="J11" s="594"/>
      <c r="K11" s="594"/>
    </row>
    <row r="12" spans="1:11" s="165" customFormat="1" ht="28.2" customHeight="1" x14ac:dyDescent="0.25">
      <c r="A12" s="664"/>
      <c r="B12" s="586"/>
      <c r="C12" s="208" t="s">
        <v>399</v>
      </c>
      <c r="D12" s="208" t="s">
        <v>400</v>
      </c>
      <c r="E12" s="589"/>
      <c r="F12" s="589"/>
      <c r="G12" s="589"/>
      <c r="H12" s="589"/>
      <c r="I12" s="589"/>
      <c r="J12" s="595"/>
      <c r="K12" s="595"/>
    </row>
    <row r="13" spans="1:11" s="165" customFormat="1" ht="19.2" x14ac:dyDescent="0.25">
      <c r="A13" s="273">
        <v>4511</v>
      </c>
      <c r="B13" s="267" t="s">
        <v>573</v>
      </c>
      <c r="C13" s="78">
        <v>5102463</v>
      </c>
      <c r="D13" s="78">
        <v>986323</v>
      </c>
      <c r="E13" s="78">
        <v>585707</v>
      </c>
      <c r="F13" s="78">
        <v>637515</v>
      </c>
      <c r="G13" s="78">
        <v>7.37</v>
      </c>
      <c r="H13" s="78">
        <v>0.76</v>
      </c>
      <c r="I13" s="78">
        <v>90323</v>
      </c>
      <c r="J13" s="499" t="s">
        <v>572</v>
      </c>
      <c r="K13" s="499"/>
    </row>
    <row r="14" spans="1:11" s="165" customFormat="1" ht="19.2" x14ac:dyDescent="0.25">
      <c r="A14" s="271">
        <v>4512</v>
      </c>
      <c r="B14" s="109" t="s">
        <v>782</v>
      </c>
      <c r="C14" s="173">
        <v>229756</v>
      </c>
      <c r="D14" s="173">
        <v>91606</v>
      </c>
      <c r="E14" s="173">
        <v>220978</v>
      </c>
      <c r="F14" s="173">
        <v>266984</v>
      </c>
      <c r="G14" s="173">
        <v>14.48</v>
      </c>
      <c r="H14" s="173">
        <v>2.75</v>
      </c>
      <c r="I14" s="173">
        <v>60346</v>
      </c>
      <c r="J14" s="493" t="s">
        <v>575</v>
      </c>
      <c r="K14" s="493"/>
    </row>
    <row r="15" spans="1:11" s="165" customFormat="1" ht="19.2" x14ac:dyDescent="0.25">
      <c r="A15" s="270">
        <v>4531</v>
      </c>
      <c r="B15" s="68" t="s">
        <v>576</v>
      </c>
      <c r="C15" s="69">
        <v>1062056</v>
      </c>
      <c r="D15" s="69">
        <v>225259</v>
      </c>
      <c r="E15" s="69">
        <v>281007</v>
      </c>
      <c r="F15" s="69">
        <v>333938</v>
      </c>
      <c r="G15" s="69">
        <v>12.81</v>
      </c>
      <c r="H15" s="69">
        <v>3.04</v>
      </c>
      <c r="I15" s="69">
        <v>47613</v>
      </c>
      <c r="J15" s="494" t="s">
        <v>622</v>
      </c>
      <c r="K15" s="494"/>
    </row>
    <row r="16" spans="1:11" s="165" customFormat="1" ht="19.2" x14ac:dyDescent="0.25">
      <c r="A16" s="271">
        <v>4532</v>
      </c>
      <c r="B16" s="109" t="s">
        <v>577</v>
      </c>
      <c r="C16" s="173">
        <v>4472</v>
      </c>
      <c r="D16" s="173">
        <v>2138</v>
      </c>
      <c r="E16" s="173">
        <v>84817</v>
      </c>
      <c r="F16" s="173">
        <v>117964</v>
      </c>
      <c r="G16" s="173">
        <v>24.31</v>
      </c>
      <c r="H16" s="173">
        <v>3.79</v>
      </c>
      <c r="I16" s="173">
        <v>28127</v>
      </c>
      <c r="J16" s="493" t="s">
        <v>621</v>
      </c>
      <c r="K16" s="493"/>
    </row>
    <row r="17" spans="1:11" s="165" customFormat="1" ht="19.2" x14ac:dyDescent="0.25">
      <c r="A17" s="270">
        <v>4539</v>
      </c>
      <c r="B17" s="68" t="s">
        <v>578</v>
      </c>
      <c r="C17" s="69">
        <v>549</v>
      </c>
      <c r="D17" s="69">
        <v>907</v>
      </c>
      <c r="E17" s="69">
        <v>50175</v>
      </c>
      <c r="F17" s="69">
        <v>88450</v>
      </c>
      <c r="G17" s="69">
        <v>41.02</v>
      </c>
      <c r="H17" s="69">
        <v>2.2599999999999998</v>
      </c>
      <c r="I17" s="69">
        <v>32400</v>
      </c>
      <c r="J17" s="494" t="s">
        <v>620</v>
      </c>
      <c r="K17" s="494"/>
    </row>
    <row r="18" spans="1:11" s="165" customFormat="1" x14ac:dyDescent="0.25">
      <c r="A18" s="271">
        <v>4610</v>
      </c>
      <c r="B18" s="109" t="s">
        <v>553</v>
      </c>
      <c r="C18" s="173">
        <v>136414</v>
      </c>
      <c r="D18" s="173">
        <v>33568</v>
      </c>
      <c r="E18" s="173">
        <v>248694</v>
      </c>
      <c r="F18" s="173">
        <v>270001</v>
      </c>
      <c r="G18" s="173">
        <v>6.76</v>
      </c>
      <c r="H18" s="173">
        <v>1.1299999999999999</v>
      </c>
      <c r="I18" s="173">
        <v>49364</v>
      </c>
      <c r="J18" s="493" t="s">
        <v>562</v>
      </c>
      <c r="K18" s="493"/>
    </row>
    <row r="19" spans="1:11" s="165" customFormat="1" x14ac:dyDescent="0.25">
      <c r="A19" s="270">
        <v>4620</v>
      </c>
      <c r="B19" s="68" t="s">
        <v>579</v>
      </c>
      <c r="C19" s="69">
        <v>-277804</v>
      </c>
      <c r="D19" s="69">
        <v>104241</v>
      </c>
      <c r="E19" s="69">
        <v>-69570</v>
      </c>
      <c r="F19" s="69">
        <v>-42276</v>
      </c>
      <c r="G19" s="69">
        <v>-52.83</v>
      </c>
      <c r="H19" s="69">
        <v>-11.73</v>
      </c>
      <c r="I19" s="69">
        <v>47104</v>
      </c>
      <c r="J19" s="494" t="s">
        <v>619</v>
      </c>
      <c r="K19" s="494"/>
    </row>
    <row r="20" spans="1:11" s="165" customFormat="1" x14ac:dyDescent="0.25">
      <c r="A20" s="271">
        <v>4631</v>
      </c>
      <c r="B20" s="109" t="s">
        <v>554</v>
      </c>
      <c r="C20" s="173">
        <v>20330</v>
      </c>
      <c r="D20" s="173">
        <v>15320</v>
      </c>
      <c r="E20" s="173">
        <v>100675</v>
      </c>
      <c r="F20" s="173">
        <v>122305</v>
      </c>
      <c r="G20" s="173">
        <v>11.89</v>
      </c>
      <c r="H20" s="173">
        <v>5.79</v>
      </c>
      <c r="I20" s="173">
        <v>40745</v>
      </c>
      <c r="J20" s="493" t="s">
        <v>563</v>
      </c>
      <c r="K20" s="493"/>
    </row>
    <row r="21" spans="1:11" s="165" customFormat="1" x14ac:dyDescent="0.25">
      <c r="A21" s="270">
        <v>4632</v>
      </c>
      <c r="B21" s="68" t="s">
        <v>623</v>
      </c>
      <c r="C21" s="69">
        <v>1286822</v>
      </c>
      <c r="D21" s="69">
        <v>357428</v>
      </c>
      <c r="E21" s="69">
        <v>180935</v>
      </c>
      <c r="F21" s="69">
        <v>229489</v>
      </c>
      <c r="G21" s="69">
        <v>15.95</v>
      </c>
      <c r="H21" s="69">
        <v>5.2</v>
      </c>
      <c r="I21" s="69">
        <v>38367</v>
      </c>
      <c r="J21" s="494" t="s">
        <v>618</v>
      </c>
      <c r="K21" s="494"/>
    </row>
    <row r="22" spans="1:11" s="165" customFormat="1" ht="28.8" x14ac:dyDescent="0.25">
      <c r="A22" s="271">
        <v>4641</v>
      </c>
      <c r="B22" s="109" t="s">
        <v>624</v>
      </c>
      <c r="C22" s="173">
        <v>151062</v>
      </c>
      <c r="D22" s="173">
        <v>61794</v>
      </c>
      <c r="E22" s="173">
        <v>243272</v>
      </c>
      <c r="F22" s="173">
        <v>304499</v>
      </c>
      <c r="G22" s="173">
        <v>18.53</v>
      </c>
      <c r="H22" s="173">
        <v>1.58</v>
      </c>
      <c r="I22" s="173">
        <v>65046</v>
      </c>
      <c r="J22" s="493" t="s">
        <v>617</v>
      </c>
      <c r="K22" s="493"/>
    </row>
    <row r="23" spans="1:11" s="165" customFormat="1" ht="19.2" x14ac:dyDescent="0.25">
      <c r="A23" s="270">
        <v>4647</v>
      </c>
      <c r="B23" s="68" t="s">
        <v>625</v>
      </c>
      <c r="C23" s="69">
        <v>466950</v>
      </c>
      <c r="D23" s="69">
        <v>102167</v>
      </c>
      <c r="E23" s="69">
        <v>505195</v>
      </c>
      <c r="F23" s="69">
        <v>564831</v>
      </c>
      <c r="G23" s="69">
        <v>9.16</v>
      </c>
      <c r="H23" s="69">
        <v>1.4</v>
      </c>
      <c r="I23" s="69">
        <v>90413</v>
      </c>
      <c r="J23" s="494" t="s">
        <v>616</v>
      </c>
      <c r="K23" s="494"/>
    </row>
    <row r="24" spans="1:11" s="165" customFormat="1" ht="44.4" customHeight="1" x14ac:dyDescent="0.25">
      <c r="A24" s="271">
        <v>4648</v>
      </c>
      <c r="B24" s="109" t="s">
        <v>626</v>
      </c>
      <c r="C24" s="173">
        <v>335692</v>
      </c>
      <c r="D24" s="173">
        <v>124512</v>
      </c>
      <c r="E24" s="173">
        <v>208161</v>
      </c>
      <c r="F24" s="173">
        <v>248206</v>
      </c>
      <c r="G24" s="173">
        <v>13.08</v>
      </c>
      <c r="H24" s="173">
        <v>3.05</v>
      </c>
      <c r="I24" s="173">
        <v>56036</v>
      </c>
      <c r="J24" s="493" t="s">
        <v>615</v>
      </c>
      <c r="K24" s="493"/>
    </row>
    <row r="25" spans="1:11" s="165" customFormat="1" ht="19.2" x14ac:dyDescent="0.25">
      <c r="A25" s="270">
        <v>4651</v>
      </c>
      <c r="B25" s="68" t="s">
        <v>627</v>
      </c>
      <c r="C25" s="69">
        <v>12363</v>
      </c>
      <c r="D25" s="69">
        <v>4618</v>
      </c>
      <c r="E25" s="69">
        <v>171422</v>
      </c>
      <c r="F25" s="69">
        <v>208026</v>
      </c>
      <c r="G25" s="69">
        <v>13.94</v>
      </c>
      <c r="H25" s="69">
        <v>3.65</v>
      </c>
      <c r="I25" s="69">
        <v>46179</v>
      </c>
      <c r="J25" s="494" t="s">
        <v>614</v>
      </c>
      <c r="K25" s="494"/>
    </row>
    <row r="26" spans="1:11" s="165" customFormat="1" ht="19.2" x14ac:dyDescent="0.25">
      <c r="A26" s="271">
        <v>4652</v>
      </c>
      <c r="B26" s="109" t="s">
        <v>628</v>
      </c>
      <c r="C26" s="173">
        <v>217990</v>
      </c>
      <c r="D26" s="173">
        <v>22558</v>
      </c>
      <c r="E26" s="173">
        <v>415644</v>
      </c>
      <c r="F26" s="173">
        <v>454882</v>
      </c>
      <c r="G26" s="173">
        <v>7.98</v>
      </c>
      <c r="H26" s="173">
        <v>0.65</v>
      </c>
      <c r="I26" s="173">
        <v>39785</v>
      </c>
      <c r="J26" s="493" t="s">
        <v>613</v>
      </c>
      <c r="K26" s="493"/>
    </row>
    <row r="27" spans="1:11" s="165" customFormat="1" ht="19.2" x14ac:dyDescent="0.25">
      <c r="A27" s="270">
        <v>4653</v>
      </c>
      <c r="B27" s="68" t="s">
        <v>629</v>
      </c>
      <c r="C27" s="69">
        <v>29317</v>
      </c>
      <c r="D27" s="69">
        <v>13495</v>
      </c>
      <c r="E27" s="69">
        <v>156501</v>
      </c>
      <c r="F27" s="69">
        <v>194273</v>
      </c>
      <c r="G27" s="69">
        <v>17.63</v>
      </c>
      <c r="H27" s="69">
        <v>1.81</v>
      </c>
      <c r="I27" s="69">
        <v>50168</v>
      </c>
      <c r="J27" s="494" t="s">
        <v>612</v>
      </c>
      <c r="K27" s="494"/>
    </row>
    <row r="28" spans="1:11" s="165" customFormat="1" x14ac:dyDescent="0.25">
      <c r="A28" s="271">
        <v>4659</v>
      </c>
      <c r="B28" s="109" t="s">
        <v>630</v>
      </c>
      <c r="C28" s="173">
        <v>-7450</v>
      </c>
      <c r="D28" s="173">
        <v>1670939</v>
      </c>
      <c r="E28" s="173">
        <v>375240</v>
      </c>
      <c r="F28" s="173">
        <v>413894</v>
      </c>
      <c r="G28" s="173">
        <v>6.18</v>
      </c>
      <c r="H28" s="173">
        <v>3.16</v>
      </c>
      <c r="I28" s="173">
        <v>363643</v>
      </c>
      <c r="J28" s="493" t="s">
        <v>564</v>
      </c>
      <c r="K28" s="493"/>
    </row>
    <row r="29" spans="1:11" s="165" customFormat="1" ht="19.2" x14ac:dyDescent="0.25">
      <c r="A29" s="270">
        <v>4661</v>
      </c>
      <c r="B29" s="68" t="s">
        <v>631</v>
      </c>
      <c r="C29" s="69">
        <v>20852</v>
      </c>
      <c r="D29" s="69">
        <v>17221</v>
      </c>
      <c r="E29" s="69">
        <v>104663</v>
      </c>
      <c r="F29" s="69">
        <v>155279</v>
      </c>
      <c r="G29" s="69">
        <v>17.5</v>
      </c>
      <c r="H29" s="69">
        <v>15.09</v>
      </c>
      <c r="I29" s="69">
        <v>44044</v>
      </c>
      <c r="J29" s="494" t="s">
        <v>611</v>
      </c>
      <c r="K29" s="494"/>
    </row>
    <row r="30" spans="1:11" s="165" customFormat="1" x14ac:dyDescent="0.25">
      <c r="A30" s="271">
        <v>4662</v>
      </c>
      <c r="B30" s="109" t="s">
        <v>555</v>
      </c>
      <c r="C30" s="173">
        <v>-134</v>
      </c>
      <c r="D30" s="173">
        <v>1161</v>
      </c>
      <c r="E30" s="173">
        <v>38535</v>
      </c>
      <c r="F30" s="173">
        <v>101168</v>
      </c>
      <c r="G30" s="173">
        <v>51.55</v>
      </c>
      <c r="H30" s="173">
        <v>10.36</v>
      </c>
      <c r="I30" s="173">
        <v>20363</v>
      </c>
      <c r="J30" s="493" t="s">
        <v>565</v>
      </c>
      <c r="K30" s="493"/>
    </row>
    <row r="31" spans="1:11" s="165" customFormat="1" ht="19.2" x14ac:dyDescent="0.25">
      <c r="A31" s="270">
        <v>4663</v>
      </c>
      <c r="B31" s="68" t="s">
        <v>632</v>
      </c>
      <c r="C31" s="69">
        <v>2139628</v>
      </c>
      <c r="D31" s="69">
        <v>292060</v>
      </c>
      <c r="E31" s="69">
        <v>422355</v>
      </c>
      <c r="F31" s="69">
        <v>449174</v>
      </c>
      <c r="G31" s="69">
        <v>4.72</v>
      </c>
      <c r="H31" s="69">
        <v>1.25</v>
      </c>
      <c r="I31" s="69">
        <v>49899</v>
      </c>
      <c r="J31" s="494" t="s">
        <v>610</v>
      </c>
      <c r="K31" s="494"/>
    </row>
    <row r="32" spans="1:11" s="165" customFormat="1" x14ac:dyDescent="0.25">
      <c r="A32" s="271">
        <v>4690</v>
      </c>
      <c r="B32" s="109" t="s">
        <v>556</v>
      </c>
      <c r="C32" s="173">
        <v>489334</v>
      </c>
      <c r="D32" s="173">
        <v>45274</v>
      </c>
      <c r="E32" s="173">
        <v>793269</v>
      </c>
      <c r="F32" s="173">
        <v>819383</v>
      </c>
      <c r="G32" s="173">
        <v>2.8</v>
      </c>
      <c r="H32" s="173">
        <v>0.38</v>
      </c>
      <c r="I32" s="173">
        <v>66776</v>
      </c>
      <c r="J32" s="493" t="s">
        <v>566</v>
      </c>
      <c r="K32" s="493"/>
    </row>
    <row r="33" spans="1:11" s="165" customFormat="1" x14ac:dyDescent="0.25">
      <c r="A33" s="270">
        <v>4691</v>
      </c>
      <c r="B33" s="68" t="s">
        <v>633</v>
      </c>
      <c r="C33" s="69">
        <v>202876</v>
      </c>
      <c r="D33" s="69">
        <v>78087</v>
      </c>
      <c r="E33" s="69">
        <v>262617</v>
      </c>
      <c r="F33" s="69">
        <v>281649</v>
      </c>
      <c r="G33" s="69">
        <v>4.96</v>
      </c>
      <c r="H33" s="69">
        <v>1.8</v>
      </c>
      <c r="I33" s="69">
        <v>71771</v>
      </c>
      <c r="J33" s="494" t="s">
        <v>609</v>
      </c>
      <c r="K33" s="494"/>
    </row>
    <row r="34" spans="1:11" s="165" customFormat="1" ht="19.2" x14ac:dyDescent="0.25">
      <c r="A34" s="272">
        <v>4692</v>
      </c>
      <c r="B34" s="264" t="s">
        <v>634</v>
      </c>
      <c r="C34" s="162">
        <v>217231</v>
      </c>
      <c r="D34" s="162">
        <v>40136</v>
      </c>
      <c r="E34" s="162">
        <v>419410</v>
      </c>
      <c r="F34" s="162">
        <v>453079</v>
      </c>
      <c r="G34" s="162">
        <v>6.84</v>
      </c>
      <c r="H34" s="162">
        <v>0.59</v>
      </c>
      <c r="I34" s="162">
        <v>65155</v>
      </c>
      <c r="J34" s="498" t="s">
        <v>608</v>
      </c>
      <c r="K34" s="498"/>
    </row>
    <row r="35" spans="1:11" s="165" customFormat="1" x14ac:dyDescent="0.25">
      <c r="A35" s="270">
        <v>4712</v>
      </c>
      <c r="B35" s="68" t="s">
        <v>557</v>
      </c>
      <c r="C35" s="69">
        <v>1476574</v>
      </c>
      <c r="D35" s="69">
        <v>570011</v>
      </c>
      <c r="E35" s="69">
        <v>172972</v>
      </c>
      <c r="F35" s="69">
        <v>225376</v>
      </c>
      <c r="G35" s="69">
        <v>19.850000000000001</v>
      </c>
      <c r="H35" s="69">
        <v>3.4</v>
      </c>
      <c r="I35" s="69">
        <v>43908</v>
      </c>
      <c r="J35" s="494" t="s">
        <v>567</v>
      </c>
      <c r="K35" s="494"/>
    </row>
    <row r="36" spans="1:11" s="165" customFormat="1" x14ac:dyDescent="0.25">
      <c r="A36" s="271">
        <v>4714</v>
      </c>
      <c r="B36" s="109" t="s">
        <v>558</v>
      </c>
      <c r="C36" s="173">
        <v>574970</v>
      </c>
      <c r="D36" s="173">
        <v>332177</v>
      </c>
      <c r="E36" s="173">
        <v>71652</v>
      </c>
      <c r="F36" s="173">
        <v>97268</v>
      </c>
      <c r="G36" s="173">
        <v>21.04</v>
      </c>
      <c r="H36" s="173">
        <v>5.29</v>
      </c>
      <c r="I36" s="173">
        <v>26053</v>
      </c>
      <c r="J36" s="493" t="s">
        <v>568</v>
      </c>
      <c r="K36" s="493"/>
    </row>
    <row r="37" spans="1:11" s="165" customFormat="1" x14ac:dyDescent="0.25">
      <c r="A37" s="270">
        <v>4719</v>
      </c>
      <c r="B37" s="68" t="s">
        <v>659</v>
      </c>
      <c r="C37" s="69">
        <v>475097</v>
      </c>
      <c r="D37" s="69">
        <v>293202</v>
      </c>
      <c r="E37" s="69">
        <v>194599</v>
      </c>
      <c r="F37" s="69">
        <v>261303</v>
      </c>
      <c r="G37" s="69">
        <v>23.21</v>
      </c>
      <c r="H37" s="69">
        <v>2.3199999999999998</v>
      </c>
      <c r="I37" s="69">
        <v>68266</v>
      </c>
      <c r="J37" s="494" t="s">
        <v>607</v>
      </c>
      <c r="K37" s="494"/>
    </row>
    <row r="38" spans="1:11" s="165" customFormat="1" x14ac:dyDescent="0.25">
      <c r="A38" s="271">
        <v>4720</v>
      </c>
      <c r="B38" s="109" t="s">
        <v>636</v>
      </c>
      <c r="C38" s="173">
        <v>120957</v>
      </c>
      <c r="D38" s="173">
        <v>82714</v>
      </c>
      <c r="E38" s="173">
        <v>76226</v>
      </c>
      <c r="F38" s="173">
        <v>101921</v>
      </c>
      <c r="G38" s="173">
        <v>19.440000000000001</v>
      </c>
      <c r="H38" s="173">
        <v>5.77</v>
      </c>
      <c r="I38" s="173">
        <v>29668</v>
      </c>
      <c r="J38" s="493" t="s">
        <v>606</v>
      </c>
      <c r="K38" s="493"/>
    </row>
    <row r="39" spans="1:11" s="165" customFormat="1" x14ac:dyDescent="0.25">
      <c r="A39" s="270">
        <v>4722</v>
      </c>
      <c r="B39" s="68" t="s">
        <v>646</v>
      </c>
      <c r="C39" s="69">
        <v>47695</v>
      </c>
      <c r="D39" s="69">
        <v>87198</v>
      </c>
      <c r="E39" s="69">
        <v>63375</v>
      </c>
      <c r="F39" s="69">
        <v>91690</v>
      </c>
      <c r="G39" s="69">
        <v>27.96</v>
      </c>
      <c r="H39" s="69">
        <v>2.92</v>
      </c>
      <c r="I39" s="69">
        <v>39780</v>
      </c>
      <c r="J39" s="494" t="s">
        <v>605</v>
      </c>
      <c r="K39" s="494"/>
    </row>
    <row r="40" spans="1:11" s="165" customFormat="1" x14ac:dyDescent="0.25">
      <c r="A40" s="271">
        <v>4723</v>
      </c>
      <c r="B40" s="109" t="s">
        <v>645</v>
      </c>
      <c r="C40" s="173">
        <v>5371</v>
      </c>
      <c r="D40" s="173">
        <v>1478</v>
      </c>
      <c r="E40" s="173">
        <v>166152</v>
      </c>
      <c r="F40" s="173">
        <v>218265</v>
      </c>
      <c r="G40" s="173">
        <v>19.5</v>
      </c>
      <c r="H40" s="173">
        <v>4.38</v>
      </c>
      <c r="I40" s="173">
        <v>36953</v>
      </c>
      <c r="J40" s="493" t="s">
        <v>604</v>
      </c>
      <c r="K40" s="493"/>
    </row>
    <row r="41" spans="1:11" s="165" customFormat="1" x14ac:dyDescent="0.25">
      <c r="A41" s="270">
        <v>4724</v>
      </c>
      <c r="B41" s="68" t="s">
        <v>644</v>
      </c>
      <c r="C41" s="69">
        <v>10275</v>
      </c>
      <c r="D41" s="69">
        <v>8822</v>
      </c>
      <c r="E41" s="69">
        <v>64008</v>
      </c>
      <c r="F41" s="69">
        <v>88882</v>
      </c>
      <c r="G41" s="69">
        <v>23.85</v>
      </c>
      <c r="H41" s="69">
        <v>4.13</v>
      </c>
      <c r="I41" s="69">
        <v>29505</v>
      </c>
      <c r="J41" s="494" t="s">
        <v>603</v>
      </c>
      <c r="K41" s="494"/>
    </row>
    <row r="42" spans="1:11" s="165" customFormat="1" x14ac:dyDescent="0.25">
      <c r="A42" s="271">
        <v>4725</v>
      </c>
      <c r="B42" s="109" t="s">
        <v>643</v>
      </c>
      <c r="C42" s="173">
        <v>83221</v>
      </c>
      <c r="D42" s="173">
        <v>10436</v>
      </c>
      <c r="E42" s="173">
        <v>233353</v>
      </c>
      <c r="F42" s="173">
        <v>245121</v>
      </c>
      <c r="G42" s="173">
        <v>2.72</v>
      </c>
      <c r="H42" s="173">
        <v>2.08</v>
      </c>
      <c r="I42" s="173">
        <v>26156</v>
      </c>
      <c r="J42" s="493" t="s">
        <v>602</v>
      </c>
      <c r="K42" s="493"/>
    </row>
    <row r="43" spans="1:11" s="165" customFormat="1" x14ac:dyDescent="0.25">
      <c r="A43" s="270">
        <v>4726</v>
      </c>
      <c r="B43" s="68" t="s">
        <v>559</v>
      </c>
      <c r="C43" s="69">
        <v>60443</v>
      </c>
      <c r="D43" s="69">
        <v>58143</v>
      </c>
      <c r="E43" s="69">
        <v>97994</v>
      </c>
      <c r="F43" s="69">
        <v>133140</v>
      </c>
      <c r="G43" s="69">
        <v>21.32</v>
      </c>
      <c r="H43" s="69">
        <v>5.08</v>
      </c>
      <c r="I43" s="69">
        <v>47042</v>
      </c>
      <c r="J43" s="494" t="s">
        <v>569</v>
      </c>
      <c r="K43" s="494"/>
    </row>
    <row r="44" spans="1:11" s="165" customFormat="1" x14ac:dyDescent="0.25">
      <c r="A44" s="271">
        <v>4727</v>
      </c>
      <c r="B44" s="109" t="s">
        <v>642</v>
      </c>
      <c r="C44" s="173">
        <v>32320</v>
      </c>
      <c r="D44" s="173">
        <v>5575</v>
      </c>
      <c r="E44" s="173">
        <v>197360</v>
      </c>
      <c r="F44" s="173">
        <v>217991</v>
      </c>
      <c r="G44" s="173">
        <v>6.51</v>
      </c>
      <c r="H44" s="173">
        <v>2.96</v>
      </c>
      <c r="I44" s="173">
        <v>28884</v>
      </c>
      <c r="J44" s="493" t="s">
        <v>601</v>
      </c>
      <c r="K44" s="493"/>
    </row>
    <row r="45" spans="1:11" s="165" customFormat="1" x14ac:dyDescent="0.25">
      <c r="A45" s="270">
        <v>4728</v>
      </c>
      <c r="B45" s="68" t="s">
        <v>647</v>
      </c>
      <c r="C45" s="69">
        <v>20918</v>
      </c>
      <c r="D45" s="69">
        <v>10053</v>
      </c>
      <c r="E45" s="69">
        <v>144266</v>
      </c>
      <c r="F45" s="69">
        <v>175229</v>
      </c>
      <c r="G45" s="69">
        <v>14.38</v>
      </c>
      <c r="H45" s="69">
        <v>3.29</v>
      </c>
      <c r="I45" s="69">
        <v>34429</v>
      </c>
      <c r="J45" s="494" t="s">
        <v>600</v>
      </c>
      <c r="K45" s="494"/>
    </row>
    <row r="46" spans="1:11" s="165" customFormat="1" x14ac:dyDescent="0.25">
      <c r="A46" s="271">
        <v>4729</v>
      </c>
      <c r="B46" s="109" t="s">
        <v>656</v>
      </c>
      <c r="C46" s="173">
        <v>40573</v>
      </c>
      <c r="D46" s="173">
        <v>10773</v>
      </c>
      <c r="E46" s="173">
        <v>180283</v>
      </c>
      <c r="F46" s="173">
        <v>212251</v>
      </c>
      <c r="G46" s="173">
        <v>7.89</v>
      </c>
      <c r="H46" s="173">
        <v>7.17</v>
      </c>
      <c r="I46" s="173">
        <v>38753</v>
      </c>
      <c r="J46" s="493" t="s">
        <v>658</v>
      </c>
      <c r="K46" s="493"/>
    </row>
    <row r="47" spans="1:11" s="165" customFormat="1" x14ac:dyDescent="0.25">
      <c r="A47" s="270">
        <v>4730</v>
      </c>
      <c r="B47" s="68" t="s">
        <v>641</v>
      </c>
      <c r="C47" s="69">
        <v>1753997</v>
      </c>
      <c r="D47" s="69">
        <v>497600</v>
      </c>
      <c r="E47" s="69">
        <v>414078</v>
      </c>
      <c r="F47" s="69">
        <v>439496</v>
      </c>
      <c r="G47" s="69">
        <v>1.89</v>
      </c>
      <c r="H47" s="69">
        <v>3.89</v>
      </c>
      <c r="I47" s="69">
        <v>90638</v>
      </c>
      <c r="J47" s="494" t="s">
        <v>599</v>
      </c>
      <c r="K47" s="494"/>
    </row>
    <row r="48" spans="1:11" s="165" customFormat="1" ht="19.2" x14ac:dyDescent="0.25">
      <c r="A48" s="271">
        <v>4741</v>
      </c>
      <c r="B48" s="109" t="s">
        <v>648</v>
      </c>
      <c r="C48" s="173">
        <v>758442</v>
      </c>
      <c r="D48" s="173">
        <v>289535</v>
      </c>
      <c r="E48" s="173">
        <v>268879</v>
      </c>
      <c r="F48" s="173">
        <v>297573</v>
      </c>
      <c r="G48" s="173">
        <v>7.88</v>
      </c>
      <c r="H48" s="173">
        <v>1.76</v>
      </c>
      <c r="I48" s="173">
        <v>73636</v>
      </c>
      <c r="J48" s="493" t="s">
        <v>598</v>
      </c>
      <c r="K48" s="493"/>
    </row>
    <row r="49" spans="1:11" s="165" customFormat="1" ht="19.2" x14ac:dyDescent="0.25">
      <c r="A49" s="270">
        <v>4742</v>
      </c>
      <c r="B49" s="68" t="s">
        <v>781</v>
      </c>
      <c r="C49" s="69">
        <v>311</v>
      </c>
      <c r="D49" s="69">
        <v>333</v>
      </c>
      <c r="E49" s="69">
        <v>64323</v>
      </c>
      <c r="F49" s="69">
        <v>76970</v>
      </c>
      <c r="G49" s="69">
        <v>12.6</v>
      </c>
      <c r="H49" s="69">
        <v>3.83</v>
      </c>
      <c r="I49" s="69">
        <v>33250</v>
      </c>
      <c r="J49" s="494" t="s">
        <v>780</v>
      </c>
      <c r="K49" s="494"/>
    </row>
    <row r="50" spans="1:11" s="165" customFormat="1" ht="19.2" x14ac:dyDescent="0.25">
      <c r="A50" s="271">
        <v>4751</v>
      </c>
      <c r="B50" s="109" t="s">
        <v>640</v>
      </c>
      <c r="C50" s="173">
        <v>785794</v>
      </c>
      <c r="D50" s="173">
        <v>601708</v>
      </c>
      <c r="E50" s="173">
        <v>139022</v>
      </c>
      <c r="F50" s="173">
        <v>197653</v>
      </c>
      <c r="G50" s="173">
        <v>26.6</v>
      </c>
      <c r="H50" s="173">
        <v>3.07</v>
      </c>
      <c r="I50" s="173">
        <v>56883</v>
      </c>
      <c r="J50" s="493" t="s">
        <v>597</v>
      </c>
      <c r="K50" s="493"/>
    </row>
    <row r="51" spans="1:11" ht="38.4" x14ac:dyDescent="0.25">
      <c r="A51" s="270">
        <v>4752</v>
      </c>
      <c r="B51" s="68" t="s">
        <v>639</v>
      </c>
      <c r="C51" s="69">
        <v>3423783</v>
      </c>
      <c r="D51" s="69">
        <v>1146100</v>
      </c>
      <c r="E51" s="69">
        <v>207395</v>
      </c>
      <c r="F51" s="69">
        <v>241295</v>
      </c>
      <c r="G51" s="69">
        <v>10.86</v>
      </c>
      <c r="H51" s="69">
        <v>3.19</v>
      </c>
      <c r="I51" s="69">
        <v>50340</v>
      </c>
      <c r="J51" s="494" t="s">
        <v>596</v>
      </c>
      <c r="K51" s="494"/>
    </row>
    <row r="52" spans="1:11" ht="19.2" x14ac:dyDescent="0.25">
      <c r="A52" s="271">
        <v>4753</v>
      </c>
      <c r="B52" s="109" t="s">
        <v>638</v>
      </c>
      <c r="C52" s="173">
        <v>99863</v>
      </c>
      <c r="D52" s="173">
        <v>41374</v>
      </c>
      <c r="E52" s="173">
        <v>156636</v>
      </c>
      <c r="F52" s="173">
        <v>188924</v>
      </c>
      <c r="G52" s="173">
        <v>14.58</v>
      </c>
      <c r="H52" s="173">
        <v>2.5099999999999998</v>
      </c>
      <c r="I52" s="173">
        <v>44972</v>
      </c>
      <c r="J52" s="493" t="s">
        <v>595</v>
      </c>
      <c r="K52" s="493"/>
    </row>
    <row r="53" spans="1:11" x14ac:dyDescent="0.25">
      <c r="A53" s="270">
        <v>4754</v>
      </c>
      <c r="B53" s="68" t="s">
        <v>560</v>
      </c>
      <c r="C53" s="69">
        <v>820312</v>
      </c>
      <c r="D53" s="69">
        <v>268661</v>
      </c>
      <c r="E53" s="69">
        <v>235459</v>
      </c>
      <c r="F53" s="69">
        <v>301369</v>
      </c>
      <c r="G53" s="69">
        <v>19.260000000000002</v>
      </c>
      <c r="H53" s="69">
        <v>2.61</v>
      </c>
      <c r="I53" s="69">
        <v>54885</v>
      </c>
      <c r="J53" s="494" t="s">
        <v>570</v>
      </c>
      <c r="K53" s="494"/>
    </row>
    <row r="54" spans="1:11" ht="19.2" x14ac:dyDescent="0.25">
      <c r="A54" s="271">
        <v>4755</v>
      </c>
      <c r="B54" s="109" t="s">
        <v>655</v>
      </c>
      <c r="C54" s="173">
        <v>811102</v>
      </c>
      <c r="D54" s="173">
        <v>479505</v>
      </c>
      <c r="E54" s="173">
        <v>142595</v>
      </c>
      <c r="F54" s="173">
        <v>179288</v>
      </c>
      <c r="G54" s="173">
        <v>16.95</v>
      </c>
      <c r="H54" s="173">
        <v>3.51</v>
      </c>
      <c r="I54" s="173">
        <v>51246</v>
      </c>
      <c r="J54" s="493" t="s">
        <v>785</v>
      </c>
      <c r="K54" s="493"/>
    </row>
    <row r="55" spans="1:11" x14ac:dyDescent="0.25">
      <c r="A55" s="270">
        <v>4756</v>
      </c>
      <c r="B55" s="68" t="s">
        <v>649</v>
      </c>
      <c r="C55" s="69">
        <v>7689</v>
      </c>
      <c r="D55" s="69">
        <v>12459</v>
      </c>
      <c r="E55" s="69">
        <v>44407</v>
      </c>
      <c r="F55" s="69">
        <v>63013</v>
      </c>
      <c r="G55" s="69">
        <v>26.11</v>
      </c>
      <c r="H55" s="69">
        <v>3.41</v>
      </c>
      <c r="I55" s="69">
        <v>24969</v>
      </c>
      <c r="J55" s="494" t="s">
        <v>593</v>
      </c>
      <c r="K55" s="494"/>
    </row>
    <row r="56" spans="1:11" ht="19.2" x14ac:dyDescent="0.25">
      <c r="A56" s="271">
        <v>4761</v>
      </c>
      <c r="B56" s="109" t="s">
        <v>650</v>
      </c>
      <c r="C56" s="173">
        <v>182378</v>
      </c>
      <c r="D56" s="173">
        <v>67856</v>
      </c>
      <c r="E56" s="173">
        <v>158563</v>
      </c>
      <c r="F56" s="173">
        <v>203861</v>
      </c>
      <c r="G56" s="173">
        <v>17.649999999999999</v>
      </c>
      <c r="H56" s="173">
        <v>4.57</v>
      </c>
      <c r="I56" s="173">
        <v>40536</v>
      </c>
      <c r="J56" s="493" t="s">
        <v>592</v>
      </c>
      <c r="K56" s="493"/>
    </row>
    <row r="57" spans="1:11" ht="19.2" x14ac:dyDescent="0.25">
      <c r="A57" s="270">
        <v>4762</v>
      </c>
      <c r="B57" s="68" t="s">
        <v>651</v>
      </c>
      <c r="C57" s="69">
        <v>4256</v>
      </c>
      <c r="D57" s="69">
        <v>1672</v>
      </c>
      <c r="E57" s="69">
        <v>78667</v>
      </c>
      <c r="F57" s="69">
        <v>120000</v>
      </c>
      <c r="G57" s="69">
        <v>23.06</v>
      </c>
      <c r="H57" s="69">
        <v>11.39</v>
      </c>
      <c r="I57" s="69">
        <v>22000</v>
      </c>
      <c r="J57" s="494" t="s">
        <v>591</v>
      </c>
      <c r="K57" s="494"/>
    </row>
    <row r="58" spans="1:11" ht="28.8" x14ac:dyDescent="0.25">
      <c r="A58" s="272">
        <v>4763</v>
      </c>
      <c r="B58" s="264" t="s">
        <v>652</v>
      </c>
      <c r="C58" s="162">
        <v>904387</v>
      </c>
      <c r="D58" s="162">
        <v>57774</v>
      </c>
      <c r="E58" s="162">
        <v>972319</v>
      </c>
      <c r="F58" s="162">
        <v>1045692</v>
      </c>
      <c r="G58" s="162">
        <v>6.53</v>
      </c>
      <c r="H58" s="162">
        <v>0.49</v>
      </c>
      <c r="I58" s="162">
        <v>57774</v>
      </c>
      <c r="J58" s="498" t="s">
        <v>590</v>
      </c>
      <c r="K58" s="498"/>
    </row>
    <row r="59" spans="1:11" x14ac:dyDescent="0.25">
      <c r="A59" s="270">
        <v>4764</v>
      </c>
      <c r="B59" s="68" t="s">
        <v>637</v>
      </c>
      <c r="C59" s="69">
        <v>34974</v>
      </c>
      <c r="D59" s="69">
        <v>22902</v>
      </c>
      <c r="E59" s="69">
        <v>143243</v>
      </c>
      <c r="F59" s="69">
        <v>176456</v>
      </c>
      <c r="G59" s="69">
        <v>16.12</v>
      </c>
      <c r="H59" s="69">
        <v>2.71</v>
      </c>
      <c r="I59" s="69">
        <v>54791</v>
      </c>
      <c r="J59" s="494" t="s">
        <v>589</v>
      </c>
      <c r="K59" s="494"/>
    </row>
    <row r="60" spans="1:11" ht="38.4" x14ac:dyDescent="0.25">
      <c r="A60" s="271">
        <v>4771</v>
      </c>
      <c r="B60" s="109" t="s">
        <v>653</v>
      </c>
      <c r="C60" s="173">
        <v>707210</v>
      </c>
      <c r="D60" s="173">
        <v>170411</v>
      </c>
      <c r="E60" s="173">
        <v>242701</v>
      </c>
      <c r="F60" s="173">
        <v>313660</v>
      </c>
      <c r="G60" s="173">
        <v>21.31</v>
      </c>
      <c r="H60" s="173">
        <v>1.32</v>
      </c>
      <c r="I60" s="173">
        <v>44494</v>
      </c>
      <c r="J60" s="493" t="s">
        <v>588</v>
      </c>
      <c r="K60" s="493"/>
    </row>
    <row r="61" spans="1:11" ht="19.2" customHeight="1" x14ac:dyDescent="0.25">
      <c r="A61" s="270">
        <v>4772</v>
      </c>
      <c r="B61" s="68" t="s">
        <v>654</v>
      </c>
      <c r="C61" s="69">
        <v>292617</v>
      </c>
      <c r="D61" s="69">
        <v>197639</v>
      </c>
      <c r="E61" s="69">
        <v>176769</v>
      </c>
      <c r="F61" s="69">
        <v>231718</v>
      </c>
      <c r="G61" s="69">
        <v>21.12</v>
      </c>
      <c r="H61" s="69">
        <v>2.59</v>
      </c>
      <c r="I61" s="69">
        <v>64736</v>
      </c>
      <c r="J61" s="494" t="s">
        <v>587</v>
      </c>
      <c r="K61" s="494"/>
    </row>
    <row r="62" spans="1:11" x14ac:dyDescent="0.25">
      <c r="A62" s="271">
        <v>4774</v>
      </c>
      <c r="B62" s="109" t="s">
        <v>561</v>
      </c>
      <c r="C62" s="173">
        <v>10379</v>
      </c>
      <c r="D62" s="173">
        <v>5691</v>
      </c>
      <c r="E62" s="173">
        <v>72880</v>
      </c>
      <c r="F62" s="173">
        <v>88441</v>
      </c>
      <c r="G62" s="173">
        <v>16.29</v>
      </c>
      <c r="H62" s="173">
        <v>1.31</v>
      </c>
      <c r="I62" s="173">
        <v>25752</v>
      </c>
      <c r="J62" s="493" t="s">
        <v>571</v>
      </c>
      <c r="K62" s="493"/>
    </row>
    <row r="63" spans="1:11" ht="19.2" customHeight="1" x14ac:dyDescent="0.25">
      <c r="A63" s="270">
        <v>4775</v>
      </c>
      <c r="B63" s="68" t="s">
        <v>583</v>
      </c>
      <c r="C63" s="69">
        <v>1266944</v>
      </c>
      <c r="D63" s="69">
        <v>222706</v>
      </c>
      <c r="E63" s="69">
        <v>458195</v>
      </c>
      <c r="F63" s="69">
        <v>529964</v>
      </c>
      <c r="G63" s="69">
        <v>11.05</v>
      </c>
      <c r="H63" s="69">
        <v>2.5</v>
      </c>
      <c r="I63" s="69">
        <v>65598</v>
      </c>
      <c r="J63" s="494" t="s">
        <v>586</v>
      </c>
      <c r="K63" s="494"/>
    </row>
    <row r="64" spans="1:11" ht="28.8" x14ac:dyDescent="0.25">
      <c r="A64" s="271">
        <v>4776</v>
      </c>
      <c r="B64" s="109" t="s">
        <v>582</v>
      </c>
      <c r="C64" s="173">
        <v>30243</v>
      </c>
      <c r="D64" s="173">
        <v>28667</v>
      </c>
      <c r="E64" s="173">
        <v>62358</v>
      </c>
      <c r="F64" s="173">
        <v>87680</v>
      </c>
      <c r="G64" s="173">
        <v>22.6</v>
      </c>
      <c r="H64" s="173">
        <v>6.28</v>
      </c>
      <c r="I64" s="173">
        <v>29163</v>
      </c>
      <c r="J64" s="493" t="s">
        <v>585</v>
      </c>
      <c r="K64" s="493"/>
    </row>
    <row r="65" spans="1:11" s="165" customFormat="1" ht="19.2" customHeight="1" x14ac:dyDescent="0.25">
      <c r="A65" s="270">
        <v>4777</v>
      </c>
      <c r="B65" s="68" t="s">
        <v>581</v>
      </c>
      <c r="C65" s="69">
        <v>14085</v>
      </c>
      <c r="D65" s="69">
        <v>16204</v>
      </c>
      <c r="E65" s="69">
        <v>131304</v>
      </c>
      <c r="F65" s="69">
        <v>157728</v>
      </c>
      <c r="G65" s="69">
        <v>14.1</v>
      </c>
      <c r="H65" s="69">
        <v>2.65</v>
      </c>
      <c r="I65" s="69">
        <v>69248</v>
      </c>
      <c r="J65" s="494" t="s">
        <v>584</v>
      </c>
      <c r="K65" s="494"/>
    </row>
    <row r="66" spans="1:11" s="165" customFormat="1" ht="19.2" customHeight="1" x14ac:dyDescent="0.25">
      <c r="A66" s="271">
        <v>4779</v>
      </c>
      <c r="B66" s="109" t="s">
        <v>580</v>
      </c>
      <c r="C66" s="173">
        <v>572074</v>
      </c>
      <c r="D66" s="173">
        <v>123073</v>
      </c>
      <c r="E66" s="173">
        <v>531331</v>
      </c>
      <c r="F66" s="173">
        <v>656606</v>
      </c>
      <c r="G66" s="173">
        <v>7.28</v>
      </c>
      <c r="H66" s="173">
        <v>11.8</v>
      </c>
      <c r="I66" s="173">
        <v>92259</v>
      </c>
      <c r="J66" s="493" t="s">
        <v>657</v>
      </c>
      <c r="K66" s="493"/>
    </row>
    <row r="67" spans="1:11" ht="34.950000000000003" customHeight="1" x14ac:dyDescent="0.25">
      <c r="A67" s="656" t="s">
        <v>208</v>
      </c>
      <c r="B67" s="656"/>
      <c r="C67" s="383">
        <v>27270020</v>
      </c>
      <c r="D67" s="383">
        <v>10013264</v>
      </c>
      <c r="E67" s="383">
        <v>240518</v>
      </c>
      <c r="F67" s="383">
        <v>284018</v>
      </c>
      <c r="G67" s="384">
        <v>12.5</v>
      </c>
      <c r="H67" s="384">
        <v>2.82</v>
      </c>
      <c r="I67" s="383">
        <v>62278</v>
      </c>
      <c r="J67" s="657" t="s">
        <v>205</v>
      </c>
      <c r="K67" s="657"/>
    </row>
    <row r="68" spans="1:11" ht="14.4" x14ac:dyDescent="0.3">
      <c r="A68" s="169" t="s">
        <v>470</v>
      </c>
      <c r="B68" s="165"/>
      <c r="C68" s="165"/>
      <c r="D68" s="165"/>
      <c r="E68" s="165"/>
      <c r="F68" s="165"/>
      <c r="G68" s="165"/>
      <c r="H68" s="165"/>
      <c r="I68" s="165"/>
      <c r="J68" s="165"/>
      <c r="K68" s="170" t="s">
        <v>200</v>
      </c>
    </row>
  </sheetData>
  <mergeCells count="80">
    <mergeCell ref="A67:B67"/>
    <mergeCell ref="J67:K67"/>
    <mergeCell ref="J62:K62"/>
    <mergeCell ref="J63:K63"/>
    <mergeCell ref="J64:K64"/>
    <mergeCell ref="J65:K65"/>
    <mergeCell ref="J66:K66"/>
    <mergeCell ref="J58:K58"/>
    <mergeCell ref="J59:K59"/>
    <mergeCell ref="J60:K60"/>
    <mergeCell ref="J61:K61"/>
    <mergeCell ref="J53:K53"/>
    <mergeCell ref="J54:K54"/>
    <mergeCell ref="J55:K55"/>
    <mergeCell ref="J56:K56"/>
    <mergeCell ref="J57:K57"/>
    <mergeCell ref="J48:K48"/>
    <mergeCell ref="J49:K49"/>
    <mergeCell ref="J50:K50"/>
    <mergeCell ref="J51:K51"/>
    <mergeCell ref="J52:K52"/>
    <mergeCell ref="J43:K43"/>
    <mergeCell ref="J44:K44"/>
    <mergeCell ref="J45:K45"/>
    <mergeCell ref="J46:K46"/>
    <mergeCell ref="J47:K47"/>
    <mergeCell ref="J38:K38"/>
    <mergeCell ref="J39:K39"/>
    <mergeCell ref="J40:K40"/>
    <mergeCell ref="J41:K41"/>
    <mergeCell ref="J42:K42"/>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F11:F12"/>
    <mergeCell ref="E11:E12"/>
    <mergeCell ref="A6:K6"/>
    <mergeCell ref="H11:H12"/>
    <mergeCell ref="C10:D10"/>
    <mergeCell ref="I11:I12"/>
    <mergeCell ref="J9:K12"/>
    <mergeCell ref="I9:I10"/>
  </mergeCells>
  <phoneticPr fontId="18"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4" max="10" man="1"/>
    <brk id="58" max="10"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5" sqref="D5"/>
    </sheetView>
  </sheetViews>
  <sheetFormatPr defaultRowHeight="13.8" x14ac:dyDescent="0.25"/>
  <cols>
    <col min="1" max="1" width="63.3984375" customWidth="1"/>
  </cols>
  <sheetData>
    <row r="1" spans="1:1" ht="195.75" customHeight="1" x14ac:dyDescent="0.25">
      <c r="A1" s="179" t="s">
        <v>450</v>
      </c>
    </row>
  </sheetData>
  <phoneticPr fontId="18" type="noConversion"/>
  <printOptions horizontalCentered="1" verticalCentere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view="pageBreakPreview" zoomScaleNormal="100" zoomScaleSheetLayoutView="100" workbookViewId="0">
      <selection activeCell="A5" sqref="D5"/>
    </sheetView>
  </sheetViews>
  <sheetFormatPr defaultColWidth="9" defaultRowHeight="22.8" x14ac:dyDescent="0.25"/>
  <cols>
    <col min="1" max="1" width="16.3984375" style="31" customWidth="1"/>
    <col min="2" max="2" width="44.3984375" style="31" customWidth="1"/>
    <col min="3" max="3" width="4.09765625" style="29" customWidth="1"/>
    <col min="4" max="4" width="44.3984375" style="29" customWidth="1"/>
    <col min="5" max="5" width="15.5" style="29" customWidth="1"/>
    <col min="6" max="7" width="9" style="29"/>
    <col min="8" max="8" width="54.59765625" style="29" customWidth="1"/>
    <col min="9" max="16384" width="9" style="29"/>
  </cols>
  <sheetData>
    <row r="1" spans="1:8" s="27" customFormat="1" ht="84" customHeight="1" x14ac:dyDescent="0.25">
      <c r="A1" s="423"/>
      <c r="B1" s="423"/>
      <c r="C1" s="423"/>
      <c r="D1" s="423"/>
      <c r="E1" s="423"/>
      <c r="F1" s="26"/>
      <c r="G1" s="26"/>
      <c r="H1" s="26"/>
    </row>
    <row r="2" spans="1:8" s="226" customFormat="1" ht="23.25" customHeight="1" x14ac:dyDescent="0.4">
      <c r="A2" s="456" t="s">
        <v>262</v>
      </c>
      <c r="B2" s="456"/>
      <c r="D2" s="457" t="s">
        <v>297</v>
      </c>
      <c r="E2" s="457"/>
    </row>
    <row r="3" spans="1:8" ht="20.25" customHeight="1" x14ac:dyDescent="0.25">
      <c r="A3" s="422" t="s">
        <v>494</v>
      </c>
      <c r="B3" s="422"/>
      <c r="D3" s="431" t="s">
        <v>132</v>
      </c>
      <c r="E3" s="431" t="s">
        <v>132</v>
      </c>
    </row>
    <row r="4" spans="1:8" ht="99" customHeight="1" x14ac:dyDescent="0.25">
      <c r="A4" s="453" t="s">
        <v>133</v>
      </c>
      <c r="B4" s="453"/>
      <c r="D4" s="443" t="s">
        <v>134</v>
      </c>
      <c r="E4" s="443"/>
    </row>
    <row r="5" spans="1:8" ht="20.25" customHeight="1" x14ac:dyDescent="0.25">
      <c r="A5" s="422" t="s">
        <v>495</v>
      </c>
      <c r="B5" s="422"/>
      <c r="D5" s="431" t="s">
        <v>135</v>
      </c>
      <c r="E5" s="431"/>
    </row>
    <row r="6" spans="1:8" ht="57" customHeight="1" x14ac:dyDescent="0.25">
      <c r="A6" s="453" t="s">
        <v>136</v>
      </c>
      <c r="B6" s="453"/>
      <c r="D6" s="443" t="s">
        <v>137</v>
      </c>
      <c r="E6" s="443"/>
    </row>
    <row r="7" spans="1:8" ht="20.25" customHeight="1" x14ac:dyDescent="0.25">
      <c r="A7" s="422" t="s">
        <v>496</v>
      </c>
      <c r="B7" s="422"/>
      <c r="D7" s="431" t="s">
        <v>138</v>
      </c>
      <c r="E7" s="431"/>
    </row>
    <row r="8" spans="1:8" ht="95.25" customHeight="1" x14ac:dyDescent="0.25">
      <c r="A8" s="453" t="s">
        <v>139</v>
      </c>
      <c r="B8" s="453"/>
      <c r="D8" s="443" t="s">
        <v>140</v>
      </c>
      <c r="E8" s="443"/>
    </row>
    <row r="9" spans="1:8" ht="20.25" customHeight="1" x14ac:dyDescent="0.25">
      <c r="A9" s="422" t="s">
        <v>497</v>
      </c>
      <c r="B9" s="422"/>
      <c r="D9" s="431" t="s">
        <v>141</v>
      </c>
      <c r="E9" s="431"/>
    </row>
    <row r="10" spans="1:8" ht="41.25" customHeight="1" x14ac:dyDescent="0.25">
      <c r="A10" s="453" t="s">
        <v>142</v>
      </c>
      <c r="B10" s="453"/>
      <c r="D10" s="443" t="s">
        <v>143</v>
      </c>
      <c r="E10" s="443"/>
    </row>
    <row r="11" spans="1:8" ht="20.25" customHeight="1" x14ac:dyDescent="0.25">
      <c r="A11" s="422" t="s">
        <v>498</v>
      </c>
      <c r="B11" s="422"/>
      <c r="D11" s="431" t="s">
        <v>144</v>
      </c>
      <c r="E11" s="431"/>
    </row>
    <row r="12" spans="1:8" ht="63.75" customHeight="1" x14ac:dyDescent="0.25">
      <c r="A12" s="453" t="s">
        <v>296</v>
      </c>
      <c r="B12" s="453"/>
      <c r="D12" s="443" t="s">
        <v>295</v>
      </c>
      <c r="E12" s="443"/>
    </row>
    <row r="13" spans="1:8" s="226" customFormat="1" ht="36" customHeight="1" x14ac:dyDescent="0.4">
      <c r="A13" s="444" t="s">
        <v>499</v>
      </c>
      <c r="B13" s="444"/>
      <c r="D13" s="445" t="s">
        <v>145</v>
      </c>
      <c r="E13" s="445"/>
    </row>
    <row r="14" spans="1:8" ht="78.75" customHeight="1" x14ac:dyDescent="0.25">
      <c r="A14" s="453" t="s">
        <v>294</v>
      </c>
      <c r="B14" s="453"/>
      <c r="D14" s="443" t="s">
        <v>293</v>
      </c>
      <c r="E14" s="443"/>
    </row>
    <row r="15" spans="1:8" ht="23.25" customHeight="1" x14ac:dyDescent="0.25">
      <c r="A15" s="448" t="s">
        <v>500</v>
      </c>
      <c r="B15" s="448"/>
      <c r="D15" s="449" t="s">
        <v>292</v>
      </c>
      <c r="E15" s="454"/>
    </row>
    <row r="16" spans="1:8" ht="36.75" customHeight="1" x14ac:dyDescent="0.25">
      <c r="A16" s="453" t="s">
        <v>291</v>
      </c>
      <c r="B16" s="453"/>
      <c r="D16" s="443" t="s">
        <v>290</v>
      </c>
      <c r="E16" s="443"/>
    </row>
    <row r="17" spans="1:5" ht="23.25" customHeight="1" x14ac:dyDescent="0.25">
      <c r="A17" s="448" t="s">
        <v>501</v>
      </c>
      <c r="B17" s="448"/>
      <c r="D17" s="449" t="s">
        <v>289</v>
      </c>
      <c r="E17" s="449"/>
    </row>
    <row r="18" spans="1:5" ht="75.75" customHeight="1" x14ac:dyDescent="0.25">
      <c r="A18" s="453" t="s">
        <v>146</v>
      </c>
      <c r="B18" s="453"/>
      <c r="D18" s="443" t="s">
        <v>288</v>
      </c>
      <c r="E18" s="443"/>
    </row>
    <row r="19" spans="1:5" ht="23.25" customHeight="1" x14ac:dyDescent="0.25">
      <c r="A19" s="448" t="s">
        <v>502</v>
      </c>
      <c r="B19" s="448"/>
      <c r="D19" s="449" t="s">
        <v>287</v>
      </c>
      <c r="E19" s="449"/>
    </row>
    <row r="20" spans="1:5" ht="134.25" customHeight="1" x14ac:dyDescent="0.25">
      <c r="A20" s="453" t="s">
        <v>147</v>
      </c>
      <c r="B20" s="453"/>
      <c r="D20" s="443" t="s">
        <v>148</v>
      </c>
      <c r="E20" s="443"/>
    </row>
    <row r="21" spans="1:5" ht="36.75" customHeight="1" x14ac:dyDescent="0.4">
      <c r="A21" s="446" t="s">
        <v>503</v>
      </c>
      <c r="B21" s="446"/>
      <c r="D21" s="447" t="s">
        <v>36</v>
      </c>
      <c r="E21" s="447"/>
    </row>
    <row r="22" spans="1:5" ht="115.5" customHeight="1" x14ac:dyDescent="0.25">
      <c r="A22" s="453" t="s">
        <v>149</v>
      </c>
      <c r="B22" s="453"/>
      <c r="D22" s="443" t="s">
        <v>150</v>
      </c>
      <c r="E22" s="443"/>
    </row>
    <row r="23" spans="1:5" ht="23.25" customHeight="1" x14ac:dyDescent="0.25">
      <c r="A23" s="448" t="s">
        <v>504</v>
      </c>
      <c r="B23" s="448"/>
      <c r="D23" s="449" t="s">
        <v>35</v>
      </c>
      <c r="E23" s="454"/>
    </row>
    <row r="24" spans="1:5" ht="21.75" customHeight="1" x14ac:dyDescent="0.25">
      <c r="A24" s="428" t="s">
        <v>34</v>
      </c>
      <c r="B24" s="428"/>
      <c r="D24" s="443" t="s">
        <v>33</v>
      </c>
      <c r="E24" s="443"/>
    </row>
    <row r="25" spans="1:5" ht="60.75" customHeight="1" x14ac:dyDescent="0.25">
      <c r="A25" s="428" t="s">
        <v>151</v>
      </c>
      <c r="B25" s="428"/>
      <c r="D25" s="443" t="s">
        <v>32</v>
      </c>
      <c r="E25" s="443"/>
    </row>
    <row r="26" spans="1:5" ht="36.75" customHeight="1" x14ac:dyDescent="0.25">
      <c r="A26" s="428" t="s">
        <v>152</v>
      </c>
      <c r="B26" s="428"/>
      <c r="D26" s="455" t="s">
        <v>31</v>
      </c>
      <c r="E26" s="443"/>
    </row>
    <row r="27" spans="1:5" ht="42.75" customHeight="1" x14ac:dyDescent="0.25">
      <c r="A27" s="428" t="s">
        <v>30</v>
      </c>
      <c r="B27" s="428"/>
      <c r="D27" s="443" t="s">
        <v>29</v>
      </c>
      <c r="E27" s="443"/>
    </row>
    <row r="28" spans="1:5" ht="67.5" customHeight="1" x14ac:dyDescent="0.25">
      <c r="A28" s="428" t="s">
        <v>28</v>
      </c>
      <c r="B28" s="428"/>
      <c r="D28" s="443" t="s">
        <v>27</v>
      </c>
      <c r="E28" s="443"/>
    </row>
    <row r="29" spans="1:5" ht="35.25" customHeight="1" x14ac:dyDescent="0.25">
      <c r="A29" s="428" t="s">
        <v>441</v>
      </c>
      <c r="B29" s="428"/>
      <c r="D29" s="443" t="s">
        <v>440</v>
      </c>
      <c r="E29" s="443"/>
    </row>
    <row r="30" spans="1:5" ht="68.25" customHeight="1" x14ac:dyDescent="0.25">
      <c r="A30" s="428" t="s">
        <v>439</v>
      </c>
      <c r="B30" s="428"/>
      <c r="D30" s="443" t="s">
        <v>438</v>
      </c>
      <c r="E30" s="443"/>
    </row>
    <row r="31" spans="1:5" ht="23.25" customHeight="1" x14ac:dyDescent="0.4">
      <c r="A31" s="446" t="s">
        <v>505</v>
      </c>
      <c r="B31" s="446"/>
      <c r="D31" s="447" t="s">
        <v>437</v>
      </c>
      <c r="E31" s="451"/>
    </row>
    <row r="32" spans="1:5" ht="129" customHeight="1" x14ac:dyDescent="0.25">
      <c r="A32" s="452" t="s">
        <v>153</v>
      </c>
      <c r="B32" s="453"/>
      <c r="D32" s="443" t="s">
        <v>154</v>
      </c>
      <c r="E32" s="443"/>
    </row>
    <row r="33" spans="1:5" ht="23.25" customHeight="1" x14ac:dyDescent="0.25">
      <c r="A33" s="448" t="s">
        <v>506</v>
      </c>
      <c r="B33" s="448"/>
      <c r="D33" s="449" t="s">
        <v>45</v>
      </c>
      <c r="E33" s="449"/>
    </row>
    <row r="34" spans="1:5" ht="78.75" customHeight="1" x14ac:dyDescent="0.25">
      <c r="A34" s="450" t="s">
        <v>155</v>
      </c>
      <c r="B34" s="428"/>
      <c r="D34" s="443" t="s">
        <v>156</v>
      </c>
      <c r="E34" s="443"/>
    </row>
    <row r="35" spans="1:5" ht="23.25" customHeight="1" x14ac:dyDescent="0.25">
      <c r="A35" s="448" t="s">
        <v>507</v>
      </c>
      <c r="B35" s="448"/>
      <c r="D35" s="449" t="s">
        <v>44</v>
      </c>
      <c r="E35" s="449"/>
    </row>
    <row r="36" spans="1:5" ht="88.5" customHeight="1" x14ac:dyDescent="0.25">
      <c r="A36" s="450" t="s">
        <v>157</v>
      </c>
      <c r="B36" s="428"/>
      <c r="D36" s="443" t="s">
        <v>158</v>
      </c>
      <c r="E36" s="443"/>
    </row>
    <row r="37" spans="1:5" ht="22.5" customHeight="1" x14ac:dyDescent="0.25">
      <c r="A37" s="448" t="s">
        <v>43</v>
      </c>
      <c r="B37" s="448"/>
      <c r="D37" s="449" t="s">
        <v>42</v>
      </c>
      <c r="E37" s="449"/>
    </row>
    <row r="38" spans="1:5" ht="42" customHeight="1" x14ac:dyDescent="0.25">
      <c r="A38" s="428" t="s">
        <v>41</v>
      </c>
      <c r="B38" s="428"/>
      <c r="D38" s="443" t="s">
        <v>40</v>
      </c>
      <c r="E38" s="443"/>
    </row>
    <row r="39" spans="1:5" ht="23.25" customHeight="1" x14ac:dyDescent="0.25">
      <c r="A39" s="422" t="s">
        <v>508</v>
      </c>
      <c r="B39" s="422"/>
      <c r="D39" s="418" t="s">
        <v>159</v>
      </c>
      <c r="E39" s="418"/>
    </row>
    <row r="40" spans="1:5" ht="34.5" customHeight="1" x14ac:dyDescent="0.25">
      <c r="A40" s="428" t="s">
        <v>39</v>
      </c>
      <c r="B40" s="428"/>
      <c r="D40" s="443" t="s">
        <v>38</v>
      </c>
      <c r="E40" s="443"/>
    </row>
    <row r="41" spans="1:5" ht="33" customHeight="1" x14ac:dyDescent="0.4">
      <c r="A41" s="446" t="s">
        <v>509</v>
      </c>
      <c r="B41" s="446"/>
      <c r="D41" s="447" t="s">
        <v>37</v>
      </c>
      <c r="E41" s="447"/>
    </row>
    <row r="42" spans="1:5" ht="103.5" customHeight="1" x14ac:dyDescent="0.25">
      <c r="A42" s="428" t="s">
        <v>160</v>
      </c>
      <c r="B42" s="428"/>
      <c r="D42" s="443" t="s">
        <v>161</v>
      </c>
      <c r="E42" s="443"/>
    </row>
    <row r="43" spans="1:5" ht="23.25" customHeight="1" x14ac:dyDescent="0.25">
      <c r="A43" s="448" t="s">
        <v>510</v>
      </c>
      <c r="B43" s="448"/>
      <c r="D43" s="449" t="s">
        <v>415</v>
      </c>
      <c r="E43" s="449"/>
    </row>
    <row r="44" spans="1:5" ht="130.5" customHeight="1" x14ac:dyDescent="0.25">
      <c r="A44" s="428" t="s">
        <v>162</v>
      </c>
      <c r="B44" s="428"/>
      <c r="D44" s="443" t="s">
        <v>163</v>
      </c>
      <c r="E44" s="443"/>
    </row>
    <row r="45" spans="1:5" ht="23.25" customHeight="1" x14ac:dyDescent="0.25">
      <c r="A45" s="448" t="s">
        <v>511</v>
      </c>
      <c r="B45" s="448"/>
      <c r="D45" s="449" t="s">
        <v>190</v>
      </c>
      <c r="E45" s="449"/>
    </row>
    <row r="46" spans="1:5" ht="47.25" customHeight="1" x14ac:dyDescent="0.25">
      <c r="A46" s="428" t="s">
        <v>164</v>
      </c>
      <c r="B46" s="428"/>
      <c r="D46" s="443" t="s">
        <v>189</v>
      </c>
      <c r="E46" s="443"/>
    </row>
    <row r="47" spans="1:5" ht="23.25" customHeight="1" x14ac:dyDescent="0.25">
      <c r="A47" s="448" t="s">
        <v>512</v>
      </c>
      <c r="B47" s="448"/>
      <c r="D47" s="449" t="s">
        <v>188</v>
      </c>
      <c r="E47" s="449"/>
    </row>
    <row r="48" spans="1:5" ht="96.75" customHeight="1" x14ac:dyDescent="0.25">
      <c r="A48" s="428" t="s">
        <v>165</v>
      </c>
      <c r="B48" s="428"/>
      <c r="D48" s="443" t="s">
        <v>166</v>
      </c>
      <c r="E48" s="443"/>
    </row>
    <row r="49" spans="1:5" s="226" customFormat="1" ht="31.5" customHeight="1" x14ac:dyDescent="0.4">
      <c r="A49" s="444" t="s">
        <v>513</v>
      </c>
      <c r="B49" s="444"/>
      <c r="D49" s="445" t="s">
        <v>167</v>
      </c>
      <c r="E49" s="445"/>
    </row>
    <row r="50" spans="1:5" ht="57.75" customHeight="1" x14ac:dyDescent="0.25">
      <c r="A50" s="428" t="s">
        <v>187</v>
      </c>
      <c r="B50" s="428"/>
      <c r="D50" s="443" t="s">
        <v>186</v>
      </c>
      <c r="E50" s="443"/>
    </row>
    <row r="51" spans="1:5" ht="23.25" customHeight="1" x14ac:dyDescent="0.25">
      <c r="A51" s="422" t="s">
        <v>514</v>
      </c>
      <c r="B51" s="422"/>
      <c r="D51" s="418" t="s">
        <v>168</v>
      </c>
      <c r="E51" s="418"/>
    </row>
    <row r="52" spans="1:5" ht="105.75" customHeight="1" x14ac:dyDescent="0.25">
      <c r="A52" s="428" t="s">
        <v>169</v>
      </c>
      <c r="B52" s="428"/>
      <c r="D52" s="443" t="s">
        <v>170</v>
      </c>
      <c r="E52" s="443"/>
    </row>
    <row r="53" spans="1:5" ht="23.25" customHeight="1" x14ac:dyDescent="0.25">
      <c r="A53" s="448" t="s">
        <v>516</v>
      </c>
      <c r="B53" s="448"/>
      <c r="D53" s="449" t="s">
        <v>185</v>
      </c>
      <c r="E53" s="449"/>
    </row>
    <row r="54" spans="1:5" ht="21.75" customHeight="1" x14ac:dyDescent="0.25">
      <c r="A54" s="428" t="s">
        <v>184</v>
      </c>
      <c r="B54" s="428"/>
      <c r="D54" s="443" t="s">
        <v>183</v>
      </c>
      <c r="E54" s="443"/>
    </row>
    <row r="55" spans="1:5" ht="23.25" customHeight="1" x14ac:dyDescent="0.25">
      <c r="A55" s="448" t="s">
        <v>515</v>
      </c>
      <c r="B55" s="448"/>
      <c r="D55" s="449" t="s">
        <v>182</v>
      </c>
      <c r="E55" s="449"/>
    </row>
    <row r="56" spans="1:5" ht="88.5" customHeight="1" x14ac:dyDescent="0.25">
      <c r="A56" s="428" t="s">
        <v>171</v>
      </c>
      <c r="B56" s="428"/>
      <c r="D56" s="443" t="s">
        <v>181</v>
      </c>
      <c r="E56" s="443"/>
    </row>
    <row r="57" spans="1:5" ht="23.25" customHeight="1" x14ac:dyDescent="0.25">
      <c r="A57" s="448" t="s">
        <v>517</v>
      </c>
      <c r="B57" s="448"/>
      <c r="D57" s="449" t="s">
        <v>180</v>
      </c>
      <c r="E57" s="449"/>
    </row>
    <row r="58" spans="1:5" ht="60.75" customHeight="1" x14ac:dyDescent="0.25">
      <c r="A58" s="428" t="s">
        <v>179</v>
      </c>
      <c r="B58" s="428"/>
      <c r="D58" s="443" t="s">
        <v>178</v>
      </c>
      <c r="E58" s="443"/>
    </row>
    <row r="59" spans="1:5" ht="23.25" customHeight="1" x14ac:dyDescent="0.25">
      <c r="A59" s="448" t="s">
        <v>365</v>
      </c>
      <c r="B59" s="448"/>
      <c r="D59" s="449" t="s">
        <v>364</v>
      </c>
      <c r="E59" s="449"/>
    </row>
    <row r="60" spans="1:5" ht="41.25" customHeight="1" x14ac:dyDescent="0.25">
      <c r="A60" s="428" t="s">
        <v>363</v>
      </c>
      <c r="B60" s="428"/>
      <c r="D60" s="443" t="s">
        <v>362</v>
      </c>
      <c r="E60" s="443"/>
    </row>
    <row r="61" spans="1:5" ht="30" customHeight="1" x14ac:dyDescent="0.4">
      <c r="A61" s="446" t="s">
        <v>361</v>
      </c>
      <c r="B61" s="446"/>
      <c r="D61" s="447" t="s">
        <v>360</v>
      </c>
      <c r="E61" s="447"/>
    </row>
    <row r="62" spans="1:5" ht="112.5" customHeight="1" x14ac:dyDescent="0.25">
      <c r="A62" s="428" t="s">
        <v>172</v>
      </c>
      <c r="B62" s="428"/>
      <c r="D62" s="443" t="s">
        <v>173</v>
      </c>
      <c r="E62" s="443"/>
    </row>
    <row r="63" spans="1:5" ht="23.25" customHeight="1" x14ac:dyDescent="0.25">
      <c r="A63" s="422" t="s">
        <v>521</v>
      </c>
      <c r="B63" s="422"/>
      <c r="D63" s="418" t="s">
        <v>174</v>
      </c>
      <c r="E63" s="418"/>
    </row>
    <row r="64" spans="1:5" ht="23.25" customHeight="1" x14ac:dyDescent="0.25">
      <c r="A64" s="448" t="s">
        <v>518</v>
      </c>
      <c r="B64" s="448"/>
      <c r="D64" s="449" t="s">
        <v>359</v>
      </c>
      <c r="E64" s="449"/>
    </row>
    <row r="65" spans="1:5" ht="192" customHeight="1" x14ac:dyDescent="0.25">
      <c r="A65" s="428" t="s">
        <v>175</v>
      </c>
      <c r="B65" s="428"/>
      <c r="D65" s="443" t="s">
        <v>176</v>
      </c>
      <c r="E65" s="443"/>
    </row>
    <row r="66" spans="1:5" ht="23.25" customHeight="1" x14ac:dyDescent="0.4">
      <c r="A66" s="446" t="s">
        <v>519</v>
      </c>
      <c r="B66" s="446"/>
      <c r="D66" s="447" t="s">
        <v>358</v>
      </c>
      <c r="E66" s="447"/>
    </row>
    <row r="67" spans="1:5" ht="189.75" customHeight="1" x14ac:dyDescent="0.25">
      <c r="A67" s="428" t="s">
        <v>0</v>
      </c>
      <c r="B67" s="428"/>
      <c r="D67" s="443" t="s">
        <v>1</v>
      </c>
      <c r="E67" s="443"/>
    </row>
    <row r="68" spans="1:5" ht="23.25" customHeight="1" x14ac:dyDescent="0.25">
      <c r="A68" s="422" t="s">
        <v>522</v>
      </c>
      <c r="B68" s="422"/>
      <c r="D68" s="418" t="s">
        <v>2</v>
      </c>
      <c r="E68" s="418"/>
    </row>
    <row r="69" spans="1:5" ht="74.25" customHeight="1" x14ac:dyDescent="0.25">
      <c r="A69" s="428" t="s">
        <v>261</v>
      </c>
      <c r="B69" s="428"/>
      <c r="D69" s="443" t="s">
        <v>125</v>
      </c>
      <c r="E69" s="443"/>
    </row>
    <row r="70" spans="1:5" ht="23.25" customHeight="1" x14ac:dyDescent="0.25">
      <c r="A70" s="422" t="s">
        <v>520</v>
      </c>
      <c r="B70" s="422"/>
      <c r="D70" s="418" t="s">
        <v>3</v>
      </c>
      <c r="E70" s="418"/>
    </row>
    <row r="71" spans="1:5" ht="76.5" customHeight="1" x14ac:dyDescent="0.25">
      <c r="A71" s="428" t="s">
        <v>260</v>
      </c>
      <c r="B71" s="428"/>
      <c r="D71" s="443" t="s">
        <v>124</v>
      </c>
      <c r="E71" s="443"/>
    </row>
    <row r="72" spans="1:5" ht="23.25" customHeight="1" x14ac:dyDescent="0.25">
      <c r="A72" s="422" t="s">
        <v>523</v>
      </c>
      <c r="B72" s="422"/>
      <c r="D72" s="418" t="s">
        <v>4</v>
      </c>
      <c r="E72" s="418"/>
    </row>
    <row r="73" spans="1:5" ht="59.25" customHeight="1" x14ac:dyDescent="0.25">
      <c r="A73" s="428" t="s">
        <v>259</v>
      </c>
      <c r="B73" s="428"/>
      <c r="D73" s="443" t="s">
        <v>123</v>
      </c>
      <c r="E73" s="443"/>
    </row>
    <row r="74" spans="1:5" s="226" customFormat="1" ht="23.25" customHeight="1" x14ac:dyDescent="0.4">
      <c r="A74" s="444" t="s">
        <v>524</v>
      </c>
      <c r="B74" s="444"/>
      <c r="D74" s="445" t="s">
        <v>5</v>
      </c>
      <c r="E74" s="445"/>
    </row>
    <row r="75" spans="1:5" ht="43.5" customHeight="1" x14ac:dyDescent="0.25">
      <c r="A75" s="428" t="s">
        <v>122</v>
      </c>
      <c r="B75" s="428"/>
      <c r="D75" s="443" t="s">
        <v>121</v>
      </c>
      <c r="E75" s="443"/>
    </row>
    <row r="76" spans="1:5" ht="23.25" customHeight="1" x14ac:dyDescent="0.25">
      <c r="A76" s="422" t="s">
        <v>6</v>
      </c>
      <c r="B76" s="422"/>
      <c r="D76" s="418" t="s">
        <v>7</v>
      </c>
      <c r="E76" s="418"/>
    </row>
    <row r="77" spans="1:5" ht="60" customHeight="1" x14ac:dyDescent="0.25">
      <c r="A77" s="428" t="s">
        <v>120</v>
      </c>
      <c r="B77" s="428"/>
      <c r="D77" s="443" t="s">
        <v>119</v>
      </c>
      <c r="E77" s="443"/>
    </row>
    <row r="78" spans="1:5" ht="23.25" customHeight="1" x14ac:dyDescent="0.25">
      <c r="A78" s="422" t="s">
        <v>525</v>
      </c>
      <c r="B78" s="422"/>
      <c r="D78" s="442" t="s">
        <v>8</v>
      </c>
      <c r="E78" s="442"/>
    </row>
    <row r="79" spans="1:5" ht="78" customHeight="1" x14ac:dyDescent="0.25">
      <c r="A79" s="428" t="s">
        <v>9</v>
      </c>
      <c r="B79" s="428"/>
      <c r="D79" s="443" t="s">
        <v>118</v>
      </c>
      <c r="E79" s="443"/>
    </row>
    <row r="80" spans="1:5" ht="23.25" customHeight="1" x14ac:dyDescent="0.25">
      <c r="A80" s="422" t="s">
        <v>10</v>
      </c>
      <c r="B80" s="422"/>
      <c r="D80" s="418" t="s">
        <v>11</v>
      </c>
      <c r="E80" s="418"/>
    </row>
    <row r="81" spans="1:5" ht="134.25" customHeight="1" x14ac:dyDescent="0.25">
      <c r="A81" s="428" t="s">
        <v>12</v>
      </c>
      <c r="B81" s="428"/>
      <c r="D81" s="443" t="s">
        <v>13</v>
      </c>
      <c r="E81" s="443"/>
    </row>
    <row r="82" spans="1:5" ht="23.25" customHeight="1" x14ac:dyDescent="0.25">
      <c r="A82" s="422" t="s">
        <v>14</v>
      </c>
      <c r="B82" s="422"/>
      <c r="D82" s="418" t="s">
        <v>15</v>
      </c>
      <c r="E82" s="418"/>
    </row>
    <row r="83" spans="1:5" ht="74.25" customHeight="1" x14ac:dyDescent="0.25">
      <c r="A83" s="428" t="s">
        <v>16</v>
      </c>
      <c r="B83" s="428"/>
      <c r="D83" s="443" t="s">
        <v>354</v>
      </c>
      <c r="E83" s="443"/>
    </row>
    <row r="84" spans="1:5" s="226" customFormat="1" ht="23.25" customHeight="1" x14ac:dyDescent="0.4">
      <c r="A84" s="444" t="s">
        <v>526</v>
      </c>
      <c r="B84" s="444"/>
      <c r="D84" s="445" t="s">
        <v>17</v>
      </c>
      <c r="E84" s="445"/>
    </row>
    <row r="85" spans="1:5" ht="148.5" customHeight="1" x14ac:dyDescent="0.25">
      <c r="A85" s="428" t="s">
        <v>18</v>
      </c>
      <c r="B85" s="428"/>
      <c r="D85" s="443" t="s">
        <v>19</v>
      </c>
      <c r="E85" s="443"/>
    </row>
    <row r="86" spans="1:5" ht="23.25" customHeight="1" x14ac:dyDescent="0.25">
      <c r="A86" s="422" t="s">
        <v>527</v>
      </c>
      <c r="B86" s="422"/>
      <c r="D86" s="418" t="s">
        <v>20</v>
      </c>
      <c r="E86" s="418"/>
    </row>
    <row r="87" spans="1:5" ht="59.25" customHeight="1" x14ac:dyDescent="0.25">
      <c r="A87" s="428" t="s">
        <v>110</v>
      </c>
      <c r="B87" s="428"/>
      <c r="D87" s="443" t="s">
        <v>109</v>
      </c>
      <c r="E87" s="443"/>
    </row>
    <row r="88" spans="1:5" ht="23.25" customHeight="1" x14ac:dyDescent="0.25">
      <c r="A88" s="422" t="s">
        <v>21</v>
      </c>
      <c r="B88" s="422"/>
      <c r="D88" s="418" t="s">
        <v>22</v>
      </c>
      <c r="E88" s="418"/>
    </row>
    <row r="89" spans="1:5" ht="115.5" customHeight="1" x14ac:dyDescent="0.25">
      <c r="A89" s="428" t="s">
        <v>23</v>
      </c>
      <c r="B89" s="428"/>
      <c r="D89" s="443" t="s">
        <v>24</v>
      </c>
      <c r="E89" s="443"/>
    </row>
    <row r="90" spans="1:5" ht="23.25" customHeight="1" x14ac:dyDescent="0.25">
      <c r="A90" s="422" t="s">
        <v>528</v>
      </c>
      <c r="B90" s="422"/>
      <c r="D90" s="418" t="s">
        <v>25</v>
      </c>
      <c r="E90" s="418"/>
    </row>
    <row r="91" spans="1:5" ht="45" customHeight="1" x14ac:dyDescent="0.25">
      <c r="A91" s="428" t="s">
        <v>74</v>
      </c>
      <c r="B91" s="428"/>
      <c r="D91" s="443" t="s">
        <v>70</v>
      </c>
      <c r="E91" s="443"/>
    </row>
    <row r="92" spans="1:5" x14ac:dyDescent="0.25">
      <c r="D92" s="32"/>
      <c r="E92" s="32"/>
    </row>
    <row r="93" spans="1:5" x14ac:dyDescent="0.25">
      <c r="D93" s="32"/>
      <c r="E93" s="32"/>
    </row>
    <row r="94" spans="1:5" x14ac:dyDescent="0.25">
      <c r="D94" s="32"/>
      <c r="E94" s="32"/>
    </row>
    <row r="95" spans="1:5" ht="13.8" x14ac:dyDescent="0.25">
      <c r="A95" s="29"/>
      <c r="B95" s="29"/>
      <c r="D95" s="32"/>
      <c r="E95" s="32"/>
    </row>
    <row r="96" spans="1:5" ht="13.8" x14ac:dyDescent="0.25">
      <c r="A96" s="29"/>
      <c r="B96" s="29"/>
      <c r="D96" s="32"/>
      <c r="E96" s="32"/>
    </row>
    <row r="97" spans="1:5" ht="13.8" x14ac:dyDescent="0.25">
      <c r="A97" s="29"/>
      <c r="B97" s="29"/>
      <c r="D97" s="32"/>
      <c r="E97" s="32"/>
    </row>
    <row r="98" spans="1:5" ht="13.8" x14ac:dyDescent="0.25">
      <c r="A98" s="29"/>
      <c r="B98" s="29"/>
      <c r="D98" s="32"/>
      <c r="E98" s="32"/>
    </row>
    <row r="99" spans="1:5" ht="13.8" x14ac:dyDescent="0.25">
      <c r="A99" s="29"/>
      <c r="B99" s="29"/>
      <c r="D99" s="32"/>
      <c r="E99" s="32"/>
    </row>
    <row r="100" spans="1:5" ht="13.8" x14ac:dyDescent="0.25">
      <c r="A100" s="29"/>
      <c r="B100" s="29"/>
      <c r="D100" s="32"/>
      <c r="E100" s="32"/>
    </row>
    <row r="101" spans="1:5" ht="13.8" x14ac:dyDescent="0.25">
      <c r="A101" s="29"/>
      <c r="B101" s="29"/>
      <c r="D101" s="32"/>
      <c r="E101" s="32"/>
    </row>
    <row r="102" spans="1:5" ht="13.8" x14ac:dyDescent="0.25">
      <c r="A102" s="29"/>
      <c r="B102" s="29"/>
      <c r="D102" s="32"/>
      <c r="E102" s="32"/>
    </row>
    <row r="103" spans="1:5" ht="13.8" x14ac:dyDescent="0.25">
      <c r="A103" s="29"/>
      <c r="B103" s="29"/>
      <c r="D103" s="32"/>
      <c r="E103" s="32"/>
    </row>
    <row r="104" spans="1:5" ht="13.8" x14ac:dyDescent="0.25">
      <c r="A104" s="29"/>
      <c r="B104" s="29"/>
      <c r="D104" s="32"/>
      <c r="E104" s="32"/>
    </row>
    <row r="105" spans="1:5" ht="13.8" x14ac:dyDescent="0.25">
      <c r="A105" s="29"/>
      <c r="B105" s="29"/>
      <c r="D105" s="32"/>
      <c r="E105" s="32"/>
    </row>
    <row r="106" spans="1:5" ht="13.8" x14ac:dyDescent="0.25">
      <c r="A106" s="29"/>
      <c r="B106" s="29"/>
      <c r="D106" s="32"/>
      <c r="E106" s="32"/>
    </row>
    <row r="107" spans="1:5" ht="13.8" x14ac:dyDescent="0.25">
      <c r="A107" s="29"/>
      <c r="B107" s="29"/>
      <c r="D107" s="32"/>
      <c r="E107" s="32"/>
    </row>
    <row r="108" spans="1:5" ht="13.8" x14ac:dyDescent="0.25">
      <c r="A108" s="29"/>
      <c r="B108" s="29"/>
      <c r="D108" s="32"/>
      <c r="E108" s="32"/>
    </row>
    <row r="109" spans="1:5" ht="13.8" x14ac:dyDescent="0.25">
      <c r="A109" s="29"/>
      <c r="B109" s="29"/>
      <c r="D109" s="32"/>
      <c r="E109" s="32"/>
    </row>
    <row r="110" spans="1:5" ht="13.8" x14ac:dyDescent="0.25">
      <c r="A110" s="29"/>
      <c r="B110" s="29"/>
      <c r="D110" s="32"/>
      <c r="E110" s="32"/>
    </row>
    <row r="111" spans="1:5" ht="13.8" x14ac:dyDescent="0.25">
      <c r="A111" s="29"/>
      <c r="B111" s="29"/>
      <c r="D111" s="32"/>
      <c r="E111" s="32"/>
    </row>
    <row r="112" spans="1:5" ht="13.8" x14ac:dyDescent="0.25">
      <c r="A112" s="29"/>
      <c r="B112" s="29"/>
      <c r="D112" s="32"/>
      <c r="E112" s="32"/>
    </row>
    <row r="113" spans="1:5" ht="13.8" x14ac:dyDescent="0.25">
      <c r="A113" s="29"/>
      <c r="B113" s="29"/>
      <c r="D113" s="32"/>
      <c r="E113" s="32"/>
    </row>
    <row r="114" spans="1:5" ht="13.8" x14ac:dyDescent="0.25">
      <c r="A114" s="29"/>
      <c r="B114" s="29"/>
      <c r="D114" s="32"/>
      <c r="E114" s="32"/>
    </row>
    <row r="115" spans="1:5" ht="13.8" x14ac:dyDescent="0.25">
      <c r="A115" s="29"/>
      <c r="B115" s="29"/>
      <c r="D115" s="32"/>
      <c r="E115" s="32"/>
    </row>
    <row r="116" spans="1:5" ht="13.8" x14ac:dyDescent="0.25">
      <c r="A116" s="29"/>
      <c r="B116" s="29"/>
      <c r="D116" s="32"/>
      <c r="E116" s="32"/>
    </row>
    <row r="117" spans="1:5" ht="13.8" x14ac:dyDescent="0.25">
      <c r="A117" s="29"/>
      <c r="B117" s="29"/>
      <c r="D117" s="32"/>
      <c r="E117" s="32"/>
    </row>
    <row r="118" spans="1:5" ht="13.8" x14ac:dyDescent="0.25">
      <c r="A118" s="29"/>
      <c r="B118" s="29"/>
      <c r="D118" s="32"/>
      <c r="E118" s="32"/>
    </row>
    <row r="119" spans="1:5" ht="13.8" x14ac:dyDescent="0.25">
      <c r="A119" s="29"/>
      <c r="B119" s="29"/>
      <c r="D119" s="32"/>
      <c r="E119" s="32"/>
    </row>
    <row r="120" spans="1:5" ht="13.8" x14ac:dyDescent="0.25">
      <c r="A120" s="29"/>
      <c r="B120" s="29"/>
      <c r="D120" s="32"/>
      <c r="E120" s="32"/>
    </row>
    <row r="121" spans="1:5" ht="13.8" x14ac:dyDescent="0.25">
      <c r="A121" s="29"/>
      <c r="B121" s="29"/>
      <c r="D121" s="32"/>
      <c r="E121" s="32"/>
    </row>
    <row r="122" spans="1:5" ht="13.8" x14ac:dyDescent="0.25">
      <c r="A122" s="29"/>
      <c r="B122" s="29"/>
      <c r="D122" s="32"/>
      <c r="E122" s="32"/>
    </row>
  </sheetData>
  <mergeCells count="181">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13:B13"/>
    <mergeCell ref="D13:E13"/>
    <mergeCell ref="A11:B11"/>
    <mergeCell ref="D11:E11"/>
    <mergeCell ref="A12:B12"/>
    <mergeCell ref="D12:E12"/>
    <mergeCell ref="D6:E6"/>
    <mergeCell ref="A16:B16"/>
    <mergeCell ref="D16:E1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23:B23"/>
    <mergeCell ref="D23:E23"/>
    <mergeCell ref="A24:B24"/>
    <mergeCell ref="D24:E24"/>
    <mergeCell ref="A27:B27"/>
    <mergeCell ref="D27:E27"/>
    <mergeCell ref="A25:B25"/>
    <mergeCell ref="D25:E25"/>
    <mergeCell ref="A26:B26"/>
    <mergeCell ref="D26:E26"/>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47:B47"/>
    <mergeCell ref="D47:E47"/>
    <mergeCell ref="A52:B52"/>
    <mergeCell ref="D52:E52"/>
    <mergeCell ref="A49:B49"/>
    <mergeCell ref="D49:E49"/>
    <mergeCell ref="A48:B48"/>
    <mergeCell ref="D48:E48"/>
    <mergeCell ref="A46:B46"/>
    <mergeCell ref="D46:E46"/>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59:B59"/>
    <mergeCell ref="D59:E59"/>
    <mergeCell ref="A60:B60"/>
    <mergeCell ref="D60:E60"/>
    <mergeCell ref="A62:B62"/>
    <mergeCell ref="D62:E62"/>
    <mergeCell ref="A63:B63"/>
    <mergeCell ref="D63:E63"/>
    <mergeCell ref="A61:B61"/>
    <mergeCell ref="D61:E6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74:B74"/>
    <mergeCell ref="D74:E74"/>
    <mergeCell ref="A75:B75"/>
    <mergeCell ref="D75:E75"/>
    <mergeCell ref="A76:B76"/>
    <mergeCell ref="D76:E76"/>
    <mergeCell ref="A77:B77"/>
    <mergeCell ref="D77:E77"/>
    <mergeCell ref="A71:B71"/>
    <mergeCell ref="D71:E71"/>
    <mergeCell ref="A78:B78"/>
    <mergeCell ref="D78:E78"/>
    <mergeCell ref="A83:B83"/>
    <mergeCell ref="D83:E83"/>
    <mergeCell ref="A80:B80"/>
    <mergeCell ref="D80:E80"/>
    <mergeCell ref="A81:B81"/>
    <mergeCell ref="D81:E81"/>
    <mergeCell ref="A82:B82"/>
    <mergeCell ref="D82:E82"/>
    <mergeCell ref="A79:B79"/>
    <mergeCell ref="D79:E79"/>
  </mergeCells>
  <phoneticPr fontId="18"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5" sqref="D5"/>
    </sheetView>
  </sheetViews>
  <sheetFormatPr defaultRowHeight="13.8" x14ac:dyDescent="0.25"/>
  <cols>
    <col min="1" max="1" width="64.09765625" customWidth="1"/>
  </cols>
  <sheetData>
    <row r="1" spans="1:1" ht="240" customHeight="1" x14ac:dyDescent="0.25">
      <c r="A1" s="179" t="s">
        <v>529</v>
      </c>
    </row>
  </sheetData>
  <phoneticPr fontId="18" type="noConversion"/>
  <printOptions horizontalCentered="1" verticalCentered="1"/>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view="pageBreakPreview" zoomScaleNormal="100" zoomScaleSheetLayoutView="100" workbookViewId="0">
      <selection activeCell="A5" sqref="D5"/>
    </sheetView>
  </sheetViews>
  <sheetFormatPr defaultColWidth="9.09765625" defaultRowHeight="13.8" x14ac:dyDescent="0.25"/>
  <cols>
    <col min="1" max="1" width="8.59765625" style="16" customWidth="1"/>
    <col min="2" max="2" width="25.59765625" style="7" customWidth="1"/>
    <col min="3" max="8" width="8.59765625" style="7" customWidth="1"/>
    <col min="9" max="9" width="25.59765625" style="7" customWidth="1"/>
    <col min="10" max="10" width="8.59765625" style="7" customWidth="1"/>
    <col min="11" max="16384" width="9.09765625" style="7"/>
  </cols>
  <sheetData>
    <row r="1" spans="1:11" s="3" customFormat="1" ht="47.25" customHeight="1" x14ac:dyDescent="0.25">
      <c r="A1" s="458"/>
      <c r="B1" s="458"/>
      <c r="C1" s="458"/>
      <c r="D1" s="458"/>
      <c r="E1" s="458"/>
      <c r="F1" s="458"/>
      <c r="G1" s="458"/>
      <c r="H1" s="458"/>
      <c r="I1" s="458"/>
      <c r="J1" s="458"/>
      <c r="K1" s="6"/>
    </row>
    <row r="2" spans="1:11" ht="25.5" customHeight="1" x14ac:dyDescent="0.25">
      <c r="A2" s="467" t="s">
        <v>203</v>
      </c>
      <c r="B2" s="467"/>
      <c r="C2" s="467"/>
      <c r="D2" s="467"/>
      <c r="E2" s="467"/>
      <c r="F2" s="467"/>
      <c r="G2" s="467"/>
      <c r="H2" s="467"/>
      <c r="I2" s="467"/>
      <c r="J2" s="467"/>
    </row>
    <row r="3" spans="1:11" ht="16.5" customHeight="1" x14ac:dyDescent="0.25">
      <c r="A3" s="467" t="s">
        <v>102</v>
      </c>
      <c r="B3" s="467"/>
      <c r="C3" s="467"/>
      <c r="D3" s="467"/>
      <c r="E3" s="467"/>
      <c r="F3" s="467"/>
      <c r="G3" s="467"/>
      <c r="H3" s="467"/>
      <c r="I3" s="467"/>
      <c r="J3" s="467"/>
    </row>
    <row r="4" spans="1:11" ht="16.5" customHeight="1" x14ac:dyDescent="0.25">
      <c r="A4" s="467" t="s">
        <v>674</v>
      </c>
      <c r="B4" s="467"/>
      <c r="C4" s="467"/>
      <c r="D4" s="467"/>
      <c r="E4" s="467"/>
      <c r="F4" s="467"/>
      <c r="G4" s="467"/>
      <c r="H4" s="467"/>
      <c r="I4" s="467"/>
      <c r="J4" s="467"/>
    </row>
    <row r="5" spans="1:11" ht="15.6" customHeight="1" x14ac:dyDescent="0.25">
      <c r="A5" s="473" t="s">
        <v>204</v>
      </c>
      <c r="B5" s="473"/>
      <c r="C5" s="473"/>
      <c r="D5" s="473"/>
      <c r="E5" s="473"/>
      <c r="F5" s="473"/>
      <c r="G5" s="473"/>
      <c r="H5" s="473"/>
      <c r="I5" s="473"/>
      <c r="J5" s="473"/>
    </row>
    <row r="6" spans="1:11" ht="15.75" customHeight="1" x14ac:dyDescent="0.25">
      <c r="A6" s="473" t="s">
        <v>416</v>
      </c>
      <c r="B6" s="473"/>
      <c r="C6" s="473"/>
      <c r="D6" s="473"/>
      <c r="E6" s="473"/>
      <c r="F6" s="473"/>
      <c r="G6" s="473"/>
      <c r="H6" s="473"/>
      <c r="I6" s="473"/>
      <c r="J6" s="473"/>
    </row>
    <row r="7" spans="1:11" ht="15.75" customHeight="1" x14ac:dyDescent="0.25">
      <c r="A7" s="473" t="s">
        <v>675</v>
      </c>
      <c r="B7" s="473"/>
      <c r="C7" s="473"/>
      <c r="D7" s="473"/>
      <c r="E7" s="473"/>
      <c r="F7" s="473"/>
      <c r="G7" s="473"/>
      <c r="H7" s="473"/>
      <c r="I7" s="473"/>
      <c r="J7" s="473"/>
    </row>
    <row r="8" spans="1:11" ht="15.6" x14ac:dyDescent="0.25">
      <c r="A8" s="475" t="s">
        <v>678</v>
      </c>
      <c r="B8" s="475"/>
      <c r="C8" s="463">
        <v>2015</v>
      </c>
      <c r="D8" s="463"/>
      <c r="E8" s="463"/>
      <c r="F8" s="463"/>
      <c r="G8" s="463"/>
      <c r="H8" s="463"/>
      <c r="I8" s="462" t="s">
        <v>217</v>
      </c>
      <c r="J8" s="462"/>
    </row>
    <row r="9" spans="1:11" customFormat="1" ht="23.25" customHeight="1" x14ac:dyDescent="0.25">
      <c r="A9" s="464" t="s">
        <v>444</v>
      </c>
      <c r="B9" s="468" t="s">
        <v>211</v>
      </c>
      <c r="C9" s="459" t="s">
        <v>445</v>
      </c>
      <c r="D9" s="460"/>
      <c r="E9" s="459" t="s">
        <v>206</v>
      </c>
      <c r="F9" s="459"/>
      <c r="G9" s="459" t="s">
        <v>207</v>
      </c>
      <c r="H9" s="459"/>
      <c r="I9" s="459" t="s">
        <v>216</v>
      </c>
      <c r="J9" s="459"/>
    </row>
    <row r="10" spans="1:11" customFormat="1" ht="27" customHeight="1" x14ac:dyDescent="0.25">
      <c r="A10" s="465"/>
      <c r="B10" s="469"/>
      <c r="C10" s="461" t="s">
        <v>208</v>
      </c>
      <c r="D10" s="461"/>
      <c r="E10" s="474" t="s">
        <v>209</v>
      </c>
      <c r="F10" s="474"/>
      <c r="G10" s="474" t="s">
        <v>210</v>
      </c>
      <c r="H10" s="474"/>
      <c r="I10" s="471"/>
      <c r="J10" s="471"/>
    </row>
    <row r="11" spans="1:11" customFormat="1" ht="16.5" customHeight="1" x14ac:dyDescent="0.25">
      <c r="A11" s="465"/>
      <c r="B11" s="469"/>
      <c r="C11" s="60" t="s">
        <v>212</v>
      </c>
      <c r="D11" s="60" t="s">
        <v>213</v>
      </c>
      <c r="E11" s="60" t="s">
        <v>212</v>
      </c>
      <c r="F11" s="60" t="s">
        <v>213</v>
      </c>
      <c r="G11" s="60" t="s">
        <v>212</v>
      </c>
      <c r="H11" s="60" t="s">
        <v>213</v>
      </c>
      <c r="I11" s="471"/>
      <c r="J11" s="471"/>
    </row>
    <row r="12" spans="1:11" customFormat="1" ht="16.5" customHeight="1" x14ac:dyDescent="0.25">
      <c r="A12" s="466"/>
      <c r="B12" s="470"/>
      <c r="C12" s="61" t="s">
        <v>214</v>
      </c>
      <c r="D12" s="62" t="s">
        <v>215</v>
      </c>
      <c r="E12" s="62" t="s">
        <v>214</v>
      </c>
      <c r="F12" s="62" t="s">
        <v>215</v>
      </c>
      <c r="G12" s="62" t="s">
        <v>214</v>
      </c>
      <c r="H12" s="62" t="s">
        <v>215</v>
      </c>
      <c r="I12" s="472"/>
      <c r="J12" s="472"/>
    </row>
    <row r="13" spans="1:11" customFormat="1" ht="57" customHeight="1" thickBot="1" x14ac:dyDescent="0.3">
      <c r="A13" s="57">
        <v>45</v>
      </c>
      <c r="B13" s="63" t="s">
        <v>547</v>
      </c>
      <c r="C13" s="88">
        <f t="shared" ref="C13:D15" si="0">SUM(G13+E13)</f>
        <v>17334</v>
      </c>
      <c r="D13" s="88">
        <f t="shared" si="0"/>
        <v>559</v>
      </c>
      <c r="E13" s="54">
        <v>15577</v>
      </c>
      <c r="F13" s="54">
        <v>155</v>
      </c>
      <c r="G13" s="54">
        <v>1757</v>
      </c>
      <c r="H13" s="54">
        <v>404</v>
      </c>
      <c r="I13" s="479" t="s">
        <v>552</v>
      </c>
      <c r="J13" s="479"/>
    </row>
    <row r="14" spans="1:11" customFormat="1" ht="57" customHeight="1" thickBot="1" x14ac:dyDescent="0.3">
      <c r="A14" s="59">
        <v>46</v>
      </c>
      <c r="B14" s="64" t="s">
        <v>548</v>
      </c>
      <c r="C14" s="89">
        <f t="shared" si="0"/>
        <v>31387</v>
      </c>
      <c r="D14" s="89">
        <f t="shared" si="0"/>
        <v>920</v>
      </c>
      <c r="E14" s="55">
        <v>29271</v>
      </c>
      <c r="F14" s="55">
        <v>391</v>
      </c>
      <c r="G14" s="55">
        <v>2116</v>
      </c>
      <c r="H14" s="55">
        <v>529</v>
      </c>
      <c r="I14" s="478" t="s">
        <v>551</v>
      </c>
      <c r="J14" s="478"/>
    </row>
    <row r="15" spans="1:11" customFormat="1" ht="57" customHeight="1" x14ac:dyDescent="0.25">
      <c r="A15" s="58">
        <v>47</v>
      </c>
      <c r="B15" s="73" t="s">
        <v>549</v>
      </c>
      <c r="C15" s="90">
        <f t="shared" si="0"/>
        <v>113150</v>
      </c>
      <c r="D15" s="90">
        <f t="shared" si="0"/>
        <v>8428</v>
      </c>
      <c r="E15" s="56">
        <v>87763</v>
      </c>
      <c r="F15" s="56">
        <v>1350</v>
      </c>
      <c r="G15" s="56">
        <v>25387</v>
      </c>
      <c r="H15" s="56">
        <v>7078</v>
      </c>
      <c r="I15" s="480" t="s">
        <v>550</v>
      </c>
      <c r="J15" s="480"/>
    </row>
    <row r="16" spans="1:11" customFormat="1" ht="57" customHeight="1" x14ac:dyDescent="0.25">
      <c r="A16" s="476" t="s">
        <v>208</v>
      </c>
      <c r="B16" s="476"/>
      <c r="C16" s="194">
        <f t="shared" ref="C16:H16" si="1">SUM(C13:C15)</f>
        <v>161871</v>
      </c>
      <c r="D16" s="210">
        <f t="shared" si="1"/>
        <v>9907</v>
      </c>
      <c r="E16" s="194">
        <f t="shared" si="1"/>
        <v>132611</v>
      </c>
      <c r="F16" s="194">
        <f t="shared" si="1"/>
        <v>1896</v>
      </c>
      <c r="G16" s="194">
        <f t="shared" si="1"/>
        <v>29260</v>
      </c>
      <c r="H16" s="180">
        <f t="shared" si="1"/>
        <v>8011</v>
      </c>
      <c r="I16" s="477" t="s">
        <v>205</v>
      </c>
      <c r="J16" s="477"/>
    </row>
    <row r="17" spans="3:8" x14ac:dyDescent="0.25">
      <c r="C17" s="92"/>
      <c r="D17" s="92"/>
    </row>
    <row r="18" spans="3:8" x14ac:dyDescent="0.3">
      <c r="C18" s="160"/>
      <c r="D18" s="160"/>
      <c r="E18" s="160"/>
      <c r="F18" s="160"/>
      <c r="G18" s="160"/>
      <c r="H18" s="160"/>
    </row>
  </sheetData>
  <mergeCells count="23">
    <mergeCell ref="A7:J7"/>
    <mergeCell ref="A16:B16"/>
    <mergeCell ref="G10:H10"/>
    <mergeCell ref="I16:J16"/>
    <mergeCell ref="I14:J14"/>
    <mergeCell ref="I13:J13"/>
    <mergeCell ref="I15:J15"/>
    <mergeCell ref="A1:J1"/>
    <mergeCell ref="C9:D10"/>
    <mergeCell ref="I8:J8"/>
    <mergeCell ref="C8:H8"/>
    <mergeCell ref="E9:F9"/>
    <mergeCell ref="A9:A12"/>
    <mergeCell ref="A2:J2"/>
    <mergeCell ref="B9:B12"/>
    <mergeCell ref="I9:J12"/>
    <mergeCell ref="G9:H9"/>
    <mergeCell ref="A6:J6"/>
    <mergeCell ref="A3:J3"/>
    <mergeCell ref="E10:F10"/>
    <mergeCell ref="A5:J5"/>
    <mergeCell ref="A8:B8"/>
    <mergeCell ref="A4:J4"/>
  </mergeCells>
  <phoneticPr fontId="18" type="noConversion"/>
  <printOptions horizontalCentered="1" verticalCentered="1"/>
  <pageMargins left="0" right="0" top="0" bottom="0"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9"/>
  <sheetViews>
    <sheetView view="pageBreakPreview" topLeftCell="A61" zoomScale="120" zoomScaleNormal="140" zoomScaleSheetLayoutView="120" workbookViewId="0">
      <selection activeCell="A5" sqref="D5"/>
    </sheetView>
  </sheetViews>
  <sheetFormatPr defaultColWidth="9.09765625" defaultRowHeight="13.8" x14ac:dyDescent="0.25"/>
  <cols>
    <col min="1" max="1" width="7.69921875" style="2" customWidth="1"/>
    <col min="2" max="2" width="39.69921875" style="1" customWidth="1"/>
    <col min="3" max="3" width="9.59765625" style="1" customWidth="1"/>
    <col min="4" max="4" width="6.59765625" style="1" customWidth="1"/>
    <col min="5" max="5" width="9.59765625" style="1" customWidth="1"/>
    <col min="6" max="6" width="6.59765625" style="1" customWidth="1"/>
    <col min="7" max="7" width="9.59765625" style="1" customWidth="1"/>
    <col min="8" max="8" width="6.59765625" style="1" customWidth="1"/>
    <col min="9" max="9" width="39.69921875" style="1" customWidth="1"/>
    <col min="10" max="10" width="7.69921875" style="1" customWidth="1"/>
    <col min="11" max="16384" width="9.09765625" style="1"/>
  </cols>
  <sheetData>
    <row r="1" spans="1:11" s="3" customFormat="1" ht="27" customHeight="1" x14ac:dyDescent="0.25">
      <c r="A1" s="458"/>
      <c r="B1" s="458"/>
      <c r="C1" s="458"/>
      <c r="D1" s="458"/>
      <c r="E1" s="458"/>
      <c r="F1" s="458"/>
      <c r="G1" s="458"/>
      <c r="H1" s="458"/>
      <c r="I1" s="458"/>
      <c r="J1" s="458"/>
      <c r="K1" s="6"/>
    </row>
    <row r="2" spans="1:11" s="7" customFormat="1" ht="19.5" customHeight="1" x14ac:dyDescent="0.25">
      <c r="A2" s="12"/>
      <c r="B2" s="467" t="s">
        <v>203</v>
      </c>
      <c r="C2" s="467"/>
      <c r="D2" s="467"/>
      <c r="E2" s="467"/>
      <c r="F2" s="467"/>
      <c r="G2" s="467"/>
      <c r="H2" s="467"/>
      <c r="I2" s="467"/>
    </row>
    <row r="3" spans="1:11" s="7" customFormat="1" ht="18.75" customHeight="1" x14ac:dyDescent="0.25">
      <c r="A3" s="12"/>
      <c r="B3" s="467" t="s">
        <v>102</v>
      </c>
      <c r="C3" s="467"/>
      <c r="D3" s="467"/>
      <c r="E3" s="467"/>
      <c r="F3" s="467"/>
      <c r="G3" s="467"/>
      <c r="H3" s="467"/>
      <c r="I3" s="467"/>
    </row>
    <row r="4" spans="1:11" s="7" customFormat="1" ht="18.75" customHeight="1" x14ac:dyDescent="0.25">
      <c r="A4" s="473" t="s">
        <v>676</v>
      </c>
      <c r="B4" s="473"/>
      <c r="C4" s="473"/>
      <c r="D4" s="473"/>
      <c r="E4" s="473"/>
      <c r="F4" s="473"/>
      <c r="G4" s="473"/>
      <c r="H4" s="473"/>
      <c r="I4" s="473"/>
      <c r="J4" s="473"/>
    </row>
    <row r="5" spans="1:11" s="7" customFormat="1" ht="18.75" customHeight="1" x14ac:dyDescent="0.25">
      <c r="A5" s="12"/>
      <c r="B5" s="473" t="s">
        <v>204</v>
      </c>
      <c r="C5" s="473"/>
      <c r="D5" s="473"/>
      <c r="E5" s="473"/>
      <c r="F5" s="473"/>
      <c r="G5" s="473"/>
      <c r="H5" s="473"/>
      <c r="I5" s="473"/>
    </row>
    <row r="6" spans="1:11" s="7" customFormat="1" ht="18.75" customHeight="1" x14ac:dyDescent="0.25">
      <c r="A6" s="12"/>
      <c r="B6" s="473" t="s">
        <v>417</v>
      </c>
      <c r="C6" s="473"/>
      <c r="D6" s="473"/>
      <c r="E6" s="473"/>
      <c r="F6" s="473"/>
      <c r="G6" s="473"/>
      <c r="H6" s="473"/>
      <c r="I6" s="473"/>
    </row>
    <row r="7" spans="1:11" s="7" customFormat="1" ht="18.75" customHeight="1" x14ac:dyDescent="0.25">
      <c r="A7" s="473" t="s">
        <v>677</v>
      </c>
      <c r="B7" s="473"/>
      <c r="C7" s="473"/>
      <c r="D7" s="473"/>
      <c r="E7" s="473"/>
      <c r="F7" s="473"/>
      <c r="G7" s="473"/>
      <c r="H7" s="473"/>
      <c r="I7" s="473"/>
      <c r="J7" s="473"/>
    </row>
    <row r="8" spans="1:11" s="7" customFormat="1" ht="20.25" customHeight="1" x14ac:dyDescent="0.25">
      <c r="A8" s="496" t="s">
        <v>679</v>
      </c>
      <c r="B8" s="496"/>
      <c r="C8" s="463">
        <v>2015</v>
      </c>
      <c r="D8" s="463"/>
      <c r="E8" s="463"/>
      <c r="F8" s="463"/>
      <c r="G8" s="463"/>
      <c r="H8" s="463"/>
      <c r="I8" s="495" t="s">
        <v>224</v>
      </c>
      <c r="J8" s="495"/>
    </row>
    <row r="9" spans="1:11" customFormat="1" ht="23.25" customHeight="1" x14ac:dyDescent="0.25">
      <c r="A9" s="464" t="s">
        <v>444</v>
      </c>
      <c r="B9" s="468" t="s">
        <v>211</v>
      </c>
      <c r="C9" s="459" t="s">
        <v>445</v>
      </c>
      <c r="D9" s="460"/>
      <c r="E9" s="459" t="s">
        <v>206</v>
      </c>
      <c r="F9" s="459"/>
      <c r="G9" s="459" t="s">
        <v>207</v>
      </c>
      <c r="H9" s="459"/>
      <c r="I9" s="459" t="s">
        <v>216</v>
      </c>
      <c r="J9" s="459"/>
    </row>
    <row r="10" spans="1:11" customFormat="1" ht="27" customHeight="1" x14ac:dyDescent="0.25">
      <c r="A10" s="465"/>
      <c r="B10" s="469"/>
      <c r="C10" s="461" t="s">
        <v>208</v>
      </c>
      <c r="D10" s="461"/>
      <c r="E10" s="474" t="s">
        <v>209</v>
      </c>
      <c r="F10" s="474"/>
      <c r="G10" s="474" t="s">
        <v>210</v>
      </c>
      <c r="H10" s="474"/>
      <c r="I10" s="471"/>
      <c r="J10" s="471"/>
    </row>
    <row r="11" spans="1:11" customFormat="1" ht="16.5" customHeight="1" x14ac:dyDescent="0.25">
      <c r="A11" s="465"/>
      <c r="B11" s="469"/>
      <c r="C11" s="60" t="s">
        <v>212</v>
      </c>
      <c r="D11" s="60" t="s">
        <v>213</v>
      </c>
      <c r="E11" s="60" t="s">
        <v>212</v>
      </c>
      <c r="F11" s="60" t="s">
        <v>213</v>
      </c>
      <c r="G11" s="60" t="s">
        <v>212</v>
      </c>
      <c r="H11" s="60" t="s">
        <v>213</v>
      </c>
      <c r="I11" s="471"/>
      <c r="J11" s="471"/>
    </row>
    <row r="12" spans="1:11" customFormat="1" ht="16.5" customHeight="1" x14ac:dyDescent="0.25">
      <c r="A12" s="466"/>
      <c r="B12" s="470"/>
      <c r="C12" s="61" t="s">
        <v>214</v>
      </c>
      <c r="D12" s="84" t="s">
        <v>215</v>
      </c>
      <c r="E12" s="84" t="s">
        <v>214</v>
      </c>
      <c r="F12" s="84" t="s">
        <v>215</v>
      </c>
      <c r="G12" s="84" t="s">
        <v>214</v>
      </c>
      <c r="H12" s="84" t="s">
        <v>215</v>
      </c>
      <c r="I12" s="472"/>
      <c r="J12" s="472"/>
    </row>
    <row r="13" spans="1:11" customFormat="1" ht="19.8" thickBot="1" x14ac:dyDescent="0.3">
      <c r="A13" s="57">
        <v>4511</v>
      </c>
      <c r="B13" s="63" t="s">
        <v>573</v>
      </c>
      <c r="C13" s="253">
        <f>SUM(G13+E13)</f>
        <v>10941</v>
      </c>
      <c r="D13" s="253">
        <f>SUM(H13+F13)</f>
        <v>60</v>
      </c>
      <c r="E13" s="254">
        <v>10878</v>
      </c>
      <c r="F13" s="254">
        <v>46</v>
      </c>
      <c r="G13" s="254">
        <v>63</v>
      </c>
      <c r="H13" s="254">
        <v>14</v>
      </c>
      <c r="I13" s="491" t="s">
        <v>572</v>
      </c>
      <c r="J13" s="491"/>
    </row>
    <row r="14" spans="1:11" customFormat="1" ht="19.8" thickBot="1" x14ac:dyDescent="0.3">
      <c r="A14" s="59">
        <v>4512</v>
      </c>
      <c r="B14" s="64" t="s">
        <v>574</v>
      </c>
      <c r="C14" s="255">
        <f t="shared" ref="C14:C46" si="0">SUM(G14+E14)</f>
        <v>1526</v>
      </c>
      <c r="D14" s="255">
        <f t="shared" ref="D14:D46" si="1">SUM(H14+F14)</f>
        <v>118</v>
      </c>
      <c r="E14" s="256">
        <v>1066</v>
      </c>
      <c r="F14" s="256">
        <v>13</v>
      </c>
      <c r="G14" s="256">
        <v>460</v>
      </c>
      <c r="H14" s="256">
        <v>105</v>
      </c>
      <c r="I14" s="492" t="s">
        <v>575</v>
      </c>
      <c r="J14" s="492"/>
    </row>
    <row r="15" spans="1:11" customFormat="1" ht="19.8" thickBot="1" x14ac:dyDescent="0.3">
      <c r="A15" s="57">
        <v>4531</v>
      </c>
      <c r="B15" s="63" t="s">
        <v>576</v>
      </c>
      <c r="C15" s="253">
        <f t="shared" si="0"/>
        <v>4757</v>
      </c>
      <c r="D15" s="253">
        <f t="shared" si="1"/>
        <v>365</v>
      </c>
      <c r="E15" s="254">
        <v>3562</v>
      </c>
      <c r="F15" s="254">
        <v>90</v>
      </c>
      <c r="G15" s="254">
        <v>1195</v>
      </c>
      <c r="H15" s="254">
        <v>275</v>
      </c>
      <c r="I15" s="491" t="s">
        <v>622</v>
      </c>
      <c r="J15" s="491"/>
    </row>
    <row r="16" spans="1:11" customFormat="1" ht="14.4" thickBot="1" x14ac:dyDescent="0.3">
      <c r="A16" s="59">
        <v>4532</v>
      </c>
      <c r="B16" s="64" t="s">
        <v>577</v>
      </c>
      <c r="C16" s="255">
        <f t="shared" si="0"/>
        <v>80</v>
      </c>
      <c r="D16" s="255">
        <f t="shared" si="1"/>
        <v>12</v>
      </c>
      <c r="E16" s="256">
        <v>47</v>
      </c>
      <c r="F16" s="256">
        <v>4</v>
      </c>
      <c r="G16" s="256">
        <v>33</v>
      </c>
      <c r="H16" s="256">
        <v>8</v>
      </c>
      <c r="I16" s="492" t="s">
        <v>621</v>
      </c>
      <c r="J16" s="492"/>
    </row>
    <row r="17" spans="1:10" customFormat="1" ht="19.8" thickBot="1" x14ac:dyDescent="0.3">
      <c r="A17" s="57">
        <v>4539</v>
      </c>
      <c r="B17" s="63" t="s">
        <v>578</v>
      </c>
      <c r="C17" s="253">
        <f t="shared" si="0"/>
        <v>30</v>
      </c>
      <c r="D17" s="253">
        <f t="shared" si="1"/>
        <v>4</v>
      </c>
      <c r="E17" s="254">
        <v>24</v>
      </c>
      <c r="F17" s="254">
        <v>2</v>
      </c>
      <c r="G17" s="254">
        <v>6</v>
      </c>
      <c r="H17" s="254">
        <v>2</v>
      </c>
      <c r="I17" s="491" t="s">
        <v>620</v>
      </c>
      <c r="J17" s="491"/>
    </row>
    <row r="18" spans="1:10" customFormat="1" ht="14.4" thickBot="1" x14ac:dyDescent="0.3">
      <c r="A18" s="59">
        <v>4610</v>
      </c>
      <c r="B18" s="64" t="s">
        <v>553</v>
      </c>
      <c r="C18" s="255">
        <f t="shared" si="0"/>
        <v>691</v>
      </c>
      <c r="D18" s="255">
        <f t="shared" si="1"/>
        <v>32</v>
      </c>
      <c r="E18" s="256">
        <v>663</v>
      </c>
      <c r="F18" s="256">
        <v>24</v>
      </c>
      <c r="G18" s="256">
        <v>28</v>
      </c>
      <c r="H18" s="256">
        <v>8</v>
      </c>
      <c r="I18" s="492" t="s">
        <v>562</v>
      </c>
      <c r="J18" s="492"/>
    </row>
    <row r="19" spans="1:10" customFormat="1" ht="14.4" thickBot="1" x14ac:dyDescent="0.3">
      <c r="A19" s="57">
        <v>4620</v>
      </c>
      <c r="B19" s="63" t="s">
        <v>579</v>
      </c>
      <c r="C19" s="253">
        <f t="shared" si="0"/>
        <v>2263</v>
      </c>
      <c r="D19" s="253">
        <f t="shared" si="1"/>
        <v>174</v>
      </c>
      <c r="E19" s="254">
        <v>1871</v>
      </c>
      <c r="F19" s="254">
        <v>36</v>
      </c>
      <c r="G19" s="254">
        <v>392</v>
      </c>
      <c r="H19" s="254">
        <v>138</v>
      </c>
      <c r="I19" s="491" t="s">
        <v>619</v>
      </c>
      <c r="J19" s="491"/>
    </row>
    <row r="20" spans="1:10" customFormat="1" ht="14.4" thickBot="1" x14ac:dyDescent="0.3">
      <c r="A20" s="59">
        <v>4631</v>
      </c>
      <c r="B20" s="64" t="s">
        <v>554</v>
      </c>
      <c r="C20" s="255">
        <f t="shared" si="0"/>
        <v>377</v>
      </c>
      <c r="D20" s="255">
        <f t="shared" si="1"/>
        <v>12</v>
      </c>
      <c r="E20" s="256">
        <v>362</v>
      </c>
      <c r="F20" s="256">
        <v>8</v>
      </c>
      <c r="G20" s="256">
        <v>15</v>
      </c>
      <c r="H20" s="256">
        <v>4</v>
      </c>
      <c r="I20" s="492" t="s">
        <v>563</v>
      </c>
      <c r="J20" s="492"/>
    </row>
    <row r="21" spans="1:10" customFormat="1" ht="14.4" thickBot="1" x14ac:dyDescent="0.3">
      <c r="A21" s="57">
        <v>4632</v>
      </c>
      <c r="B21" s="63" t="s">
        <v>623</v>
      </c>
      <c r="C21" s="253">
        <f t="shared" si="0"/>
        <v>9342</v>
      </c>
      <c r="D21" s="253">
        <f t="shared" si="1"/>
        <v>68</v>
      </c>
      <c r="E21" s="254">
        <v>9247</v>
      </c>
      <c r="F21" s="254">
        <v>50</v>
      </c>
      <c r="G21" s="254">
        <v>95</v>
      </c>
      <c r="H21" s="254">
        <v>18</v>
      </c>
      <c r="I21" s="491" t="s">
        <v>618</v>
      </c>
      <c r="J21" s="491"/>
    </row>
    <row r="22" spans="1:10" customFormat="1" ht="19.8" thickBot="1" x14ac:dyDescent="0.3">
      <c r="A22" s="59">
        <v>4641</v>
      </c>
      <c r="B22" s="64" t="s">
        <v>624</v>
      </c>
      <c r="C22" s="255">
        <f t="shared" si="0"/>
        <v>958</v>
      </c>
      <c r="D22" s="255">
        <f t="shared" si="1"/>
        <v>29</v>
      </c>
      <c r="E22" s="256">
        <v>855</v>
      </c>
      <c r="F22" s="256">
        <v>3</v>
      </c>
      <c r="G22" s="256">
        <v>103</v>
      </c>
      <c r="H22" s="256">
        <v>26</v>
      </c>
      <c r="I22" s="492" t="s">
        <v>617</v>
      </c>
      <c r="J22" s="492"/>
    </row>
    <row r="23" spans="1:10" customFormat="1" ht="19.8" thickBot="1" x14ac:dyDescent="0.3">
      <c r="A23" s="57">
        <v>4647</v>
      </c>
      <c r="B23" s="63" t="s">
        <v>625</v>
      </c>
      <c r="C23" s="253">
        <f t="shared" si="0"/>
        <v>1141</v>
      </c>
      <c r="D23" s="253">
        <f t="shared" si="1"/>
        <v>27</v>
      </c>
      <c r="E23" s="254">
        <v>1077</v>
      </c>
      <c r="F23" s="254">
        <v>13</v>
      </c>
      <c r="G23" s="254">
        <v>64</v>
      </c>
      <c r="H23" s="254">
        <v>14</v>
      </c>
      <c r="I23" s="491" t="s">
        <v>616</v>
      </c>
      <c r="J23" s="491"/>
    </row>
    <row r="24" spans="1:10" customFormat="1" ht="38.4" x14ac:dyDescent="0.25">
      <c r="A24" s="71">
        <v>4648</v>
      </c>
      <c r="B24" s="72" t="s">
        <v>626</v>
      </c>
      <c r="C24" s="259">
        <f t="shared" si="0"/>
        <v>2249</v>
      </c>
      <c r="D24" s="259">
        <f t="shared" si="1"/>
        <v>199</v>
      </c>
      <c r="E24" s="257">
        <v>1605</v>
      </c>
      <c r="F24" s="257">
        <v>39</v>
      </c>
      <c r="G24" s="257">
        <v>644</v>
      </c>
      <c r="H24" s="257">
        <v>160</v>
      </c>
      <c r="I24" s="497" t="s">
        <v>615</v>
      </c>
      <c r="J24" s="497"/>
    </row>
    <row r="25" spans="1:10" customFormat="1" ht="19.2" x14ac:dyDescent="0.25">
      <c r="A25" s="67">
        <v>4651</v>
      </c>
      <c r="B25" s="68" t="s">
        <v>627</v>
      </c>
      <c r="C25" s="260">
        <f t="shared" si="0"/>
        <v>101</v>
      </c>
      <c r="D25" s="260">
        <f t="shared" si="1"/>
        <v>2</v>
      </c>
      <c r="E25" s="261">
        <v>101</v>
      </c>
      <c r="F25" s="261">
        <v>2</v>
      </c>
      <c r="G25" s="261">
        <v>0</v>
      </c>
      <c r="H25" s="261">
        <v>0</v>
      </c>
      <c r="I25" s="494" t="s">
        <v>614</v>
      </c>
      <c r="J25" s="494"/>
    </row>
    <row r="26" spans="1:10" customFormat="1" ht="19.2" x14ac:dyDescent="0.25">
      <c r="A26" s="230">
        <v>4652</v>
      </c>
      <c r="B26" s="109" t="s">
        <v>628</v>
      </c>
      <c r="C26" s="262">
        <f t="shared" si="0"/>
        <v>579</v>
      </c>
      <c r="D26" s="262">
        <f t="shared" si="1"/>
        <v>34</v>
      </c>
      <c r="E26" s="263">
        <v>491</v>
      </c>
      <c r="F26" s="263">
        <v>10</v>
      </c>
      <c r="G26" s="263">
        <v>88</v>
      </c>
      <c r="H26" s="263">
        <v>24</v>
      </c>
      <c r="I26" s="493" t="s">
        <v>613</v>
      </c>
      <c r="J26" s="493"/>
    </row>
    <row r="27" spans="1:10" customFormat="1" x14ac:dyDescent="0.25">
      <c r="A27" s="67">
        <v>4653</v>
      </c>
      <c r="B27" s="68" t="s">
        <v>629</v>
      </c>
      <c r="C27" s="260">
        <f t="shared" si="0"/>
        <v>282</v>
      </c>
      <c r="D27" s="260">
        <f t="shared" si="1"/>
        <v>17</v>
      </c>
      <c r="E27" s="261">
        <v>234</v>
      </c>
      <c r="F27" s="261">
        <v>5</v>
      </c>
      <c r="G27" s="261">
        <v>48</v>
      </c>
      <c r="H27" s="261">
        <v>12</v>
      </c>
      <c r="I27" s="494" t="s">
        <v>612</v>
      </c>
      <c r="J27" s="494"/>
    </row>
    <row r="28" spans="1:10" customFormat="1" x14ac:dyDescent="0.25">
      <c r="A28" s="230">
        <v>4659</v>
      </c>
      <c r="B28" s="109" t="s">
        <v>630</v>
      </c>
      <c r="C28" s="262">
        <f t="shared" si="0"/>
        <v>4650</v>
      </c>
      <c r="D28" s="262">
        <f t="shared" si="1"/>
        <v>98</v>
      </c>
      <c r="E28" s="263">
        <v>4478</v>
      </c>
      <c r="F28" s="263">
        <v>66</v>
      </c>
      <c r="G28" s="263">
        <v>172</v>
      </c>
      <c r="H28" s="263">
        <v>32</v>
      </c>
      <c r="I28" s="493" t="s">
        <v>564</v>
      </c>
      <c r="J28" s="493"/>
    </row>
    <row r="29" spans="1:10" customFormat="1" x14ac:dyDescent="0.25">
      <c r="A29" s="67">
        <v>4661</v>
      </c>
      <c r="B29" s="68" t="s">
        <v>631</v>
      </c>
      <c r="C29" s="260">
        <f t="shared" si="0"/>
        <v>395</v>
      </c>
      <c r="D29" s="260">
        <f t="shared" si="1"/>
        <v>12</v>
      </c>
      <c r="E29" s="261">
        <v>350</v>
      </c>
      <c r="F29" s="261">
        <v>4</v>
      </c>
      <c r="G29" s="261">
        <v>45</v>
      </c>
      <c r="H29" s="261">
        <v>8</v>
      </c>
      <c r="I29" s="494" t="s">
        <v>611</v>
      </c>
      <c r="J29" s="494"/>
    </row>
    <row r="30" spans="1:10" customFormat="1" x14ac:dyDescent="0.25">
      <c r="A30" s="230">
        <v>4662</v>
      </c>
      <c r="B30" s="109" t="s">
        <v>555</v>
      </c>
      <c r="C30" s="262">
        <f t="shared" si="0"/>
        <v>57</v>
      </c>
      <c r="D30" s="262">
        <f t="shared" si="1"/>
        <v>1</v>
      </c>
      <c r="E30" s="263">
        <v>57</v>
      </c>
      <c r="F30" s="263">
        <v>1</v>
      </c>
      <c r="G30" s="263">
        <v>0</v>
      </c>
      <c r="H30" s="263">
        <v>0</v>
      </c>
      <c r="I30" s="493" t="s">
        <v>565</v>
      </c>
      <c r="J30" s="493"/>
    </row>
    <row r="31" spans="1:10" customFormat="1" ht="19.2" x14ac:dyDescent="0.25">
      <c r="A31" s="67">
        <v>4663</v>
      </c>
      <c r="B31" s="68" t="s">
        <v>632</v>
      </c>
      <c r="C31" s="260">
        <f t="shared" si="0"/>
        <v>5917</v>
      </c>
      <c r="D31" s="260">
        <f t="shared" si="1"/>
        <v>144</v>
      </c>
      <c r="E31" s="261">
        <v>5661</v>
      </c>
      <c r="F31" s="261">
        <v>96</v>
      </c>
      <c r="G31" s="261">
        <v>256</v>
      </c>
      <c r="H31" s="261">
        <v>48</v>
      </c>
      <c r="I31" s="494" t="s">
        <v>610</v>
      </c>
      <c r="J31" s="494"/>
    </row>
    <row r="32" spans="1:10" customFormat="1" x14ac:dyDescent="0.25">
      <c r="A32" s="230">
        <v>4690</v>
      </c>
      <c r="B32" s="109" t="s">
        <v>556</v>
      </c>
      <c r="C32" s="262">
        <f t="shared" si="0"/>
        <v>678</v>
      </c>
      <c r="D32" s="262">
        <f t="shared" si="1"/>
        <v>36</v>
      </c>
      <c r="E32" s="263">
        <v>588</v>
      </c>
      <c r="F32" s="263">
        <v>14</v>
      </c>
      <c r="G32" s="263">
        <v>90</v>
      </c>
      <c r="H32" s="263">
        <v>22</v>
      </c>
      <c r="I32" s="493" t="s">
        <v>566</v>
      </c>
      <c r="J32" s="493"/>
    </row>
    <row r="33" spans="1:10" customFormat="1" x14ac:dyDescent="0.25">
      <c r="A33" s="67">
        <v>4691</v>
      </c>
      <c r="B33" s="68" t="s">
        <v>633</v>
      </c>
      <c r="C33" s="260">
        <f t="shared" si="0"/>
        <v>1090</v>
      </c>
      <c r="D33" s="260">
        <f t="shared" si="1"/>
        <v>18</v>
      </c>
      <c r="E33" s="261">
        <v>1077</v>
      </c>
      <c r="F33" s="261">
        <v>14</v>
      </c>
      <c r="G33" s="261">
        <v>13</v>
      </c>
      <c r="H33" s="261">
        <v>4</v>
      </c>
      <c r="I33" s="494" t="s">
        <v>609</v>
      </c>
      <c r="J33" s="494"/>
    </row>
    <row r="34" spans="1:10" customFormat="1" ht="19.2" x14ac:dyDescent="0.25">
      <c r="A34" s="231">
        <v>4692</v>
      </c>
      <c r="B34" s="264" t="s">
        <v>634</v>
      </c>
      <c r="C34" s="258">
        <f t="shared" si="0"/>
        <v>617</v>
      </c>
      <c r="D34" s="258">
        <f t="shared" si="1"/>
        <v>17</v>
      </c>
      <c r="E34" s="265">
        <v>554</v>
      </c>
      <c r="F34" s="265">
        <v>6</v>
      </c>
      <c r="G34" s="265">
        <v>63</v>
      </c>
      <c r="H34" s="265">
        <v>11</v>
      </c>
      <c r="I34" s="498" t="s">
        <v>608</v>
      </c>
      <c r="J34" s="498"/>
    </row>
    <row r="35" spans="1:10" customFormat="1" x14ac:dyDescent="0.25">
      <c r="A35" s="266">
        <v>4712</v>
      </c>
      <c r="B35" s="267" t="s">
        <v>557</v>
      </c>
      <c r="C35" s="268">
        <f t="shared" si="0"/>
        <v>12993</v>
      </c>
      <c r="D35" s="268">
        <f t="shared" si="1"/>
        <v>54</v>
      </c>
      <c r="E35" s="269">
        <v>12993</v>
      </c>
      <c r="F35" s="269">
        <v>54</v>
      </c>
      <c r="G35" s="269">
        <v>0</v>
      </c>
      <c r="H35" s="269">
        <v>0</v>
      </c>
      <c r="I35" s="499" t="s">
        <v>567</v>
      </c>
      <c r="J35" s="499"/>
    </row>
    <row r="36" spans="1:10" customFormat="1" x14ac:dyDescent="0.25">
      <c r="A36" s="230">
        <v>4714</v>
      </c>
      <c r="B36" s="109" t="s">
        <v>558</v>
      </c>
      <c r="C36" s="262">
        <f t="shared" si="0"/>
        <v>12968</v>
      </c>
      <c r="D36" s="262">
        <f t="shared" si="1"/>
        <v>2106</v>
      </c>
      <c r="E36" s="263">
        <v>6332</v>
      </c>
      <c r="F36" s="263">
        <v>156</v>
      </c>
      <c r="G36" s="263">
        <v>6636</v>
      </c>
      <c r="H36" s="263">
        <v>1950</v>
      </c>
      <c r="I36" s="493" t="s">
        <v>568</v>
      </c>
      <c r="J36" s="493"/>
    </row>
    <row r="37" spans="1:10" customFormat="1" x14ac:dyDescent="0.25">
      <c r="A37" s="67">
        <v>4719</v>
      </c>
      <c r="B37" s="68" t="s">
        <v>635</v>
      </c>
      <c r="C37" s="260">
        <f t="shared" si="0"/>
        <v>4296</v>
      </c>
      <c r="D37" s="260">
        <f t="shared" si="1"/>
        <v>20</v>
      </c>
      <c r="E37" s="261">
        <v>4268</v>
      </c>
      <c r="F37" s="261">
        <v>12</v>
      </c>
      <c r="G37" s="261">
        <v>28</v>
      </c>
      <c r="H37" s="261">
        <v>8</v>
      </c>
      <c r="I37" s="494" t="s">
        <v>607</v>
      </c>
      <c r="J37" s="494"/>
    </row>
    <row r="38" spans="1:10" customFormat="1" x14ac:dyDescent="0.25">
      <c r="A38" s="230">
        <v>4720</v>
      </c>
      <c r="B38" s="109" t="s">
        <v>636</v>
      </c>
      <c r="C38" s="262">
        <f t="shared" si="0"/>
        <v>2801</v>
      </c>
      <c r="D38" s="262">
        <f t="shared" si="1"/>
        <v>426</v>
      </c>
      <c r="E38" s="263">
        <v>1291</v>
      </c>
      <c r="F38" s="263">
        <v>50</v>
      </c>
      <c r="G38" s="263">
        <v>1510</v>
      </c>
      <c r="H38" s="263">
        <v>376</v>
      </c>
      <c r="I38" s="493" t="s">
        <v>606</v>
      </c>
      <c r="J38" s="493"/>
    </row>
    <row r="39" spans="1:10" customFormat="1" x14ac:dyDescent="0.25">
      <c r="A39" s="67">
        <v>4722</v>
      </c>
      <c r="B39" s="68" t="s">
        <v>646</v>
      </c>
      <c r="C39" s="260">
        <f t="shared" si="0"/>
        <v>2192</v>
      </c>
      <c r="D39" s="260">
        <f t="shared" si="1"/>
        <v>21</v>
      </c>
      <c r="E39" s="261">
        <v>2146</v>
      </c>
      <c r="F39" s="261">
        <v>9</v>
      </c>
      <c r="G39" s="261">
        <v>46</v>
      </c>
      <c r="H39" s="261">
        <v>12</v>
      </c>
      <c r="I39" s="494" t="s">
        <v>605</v>
      </c>
      <c r="J39" s="494"/>
    </row>
    <row r="40" spans="1:10" customFormat="1" x14ac:dyDescent="0.25">
      <c r="A40" s="230">
        <v>4723</v>
      </c>
      <c r="B40" s="109" t="s">
        <v>645</v>
      </c>
      <c r="C40" s="262">
        <f t="shared" si="0"/>
        <v>42</v>
      </c>
      <c r="D40" s="262">
        <f t="shared" si="1"/>
        <v>5</v>
      </c>
      <c r="E40" s="263">
        <v>22</v>
      </c>
      <c r="F40" s="263">
        <v>1</v>
      </c>
      <c r="G40" s="263">
        <v>20</v>
      </c>
      <c r="H40" s="263">
        <v>4</v>
      </c>
      <c r="I40" s="493" t="s">
        <v>604</v>
      </c>
      <c r="J40" s="493"/>
    </row>
    <row r="41" spans="1:10" customFormat="1" x14ac:dyDescent="0.25">
      <c r="A41" s="67">
        <v>4724</v>
      </c>
      <c r="B41" s="68" t="s">
        <v>644</v>
      </c>
      <c r="C41" s="260">
        <f t="shared" si="0"/>
        <v>300</v>
      </c>
      <c r="D41" s="260">
        <f t="shared" si="1"/>
        <v>84</v>
      </c>
      <c r="E41" s="261">
        <v>98</v>
      </c>
      <c r="F41" s="261">
        <v>3</v>
      </c>
      <c r="G41" s="261">
        <v>202</v>
      </c>
      <c r="H41" s="261">
        <v>81</v>
      </c>
      <c r="I41" s="494" t="s">
        <v>603</v>
      </c>
      <c r="J41" s="494"/>
    </row>
    <row r="42" spans="1:10" customFormat="1" x14ac:dyDescent="0.25">
      <c r="A42" s="230">
        <v>4725</v>
      </c>
      <c r="B42" s="109" t="s">
        <v>643</v>
      </c>
      <c r="C42" s="262">
        <f t="shared" si="0"/>
        <v>403</v>
      </c>
      <c r="D42" s="262">
        <f t="shared" si="1"/>
        <v>96</v>
      </c>
      <c r="E42" s="263">
        <v>119</v>
      </c>
      <c r="F42" s="263">
        <v>8</v>
      </c>
      <c r="G42" s="263">
        <v>284</v>
      </c>
      <c r="H42" s="263">
        <v>88</v>
      </c>
      <c r="I42" s="493" t="s">
        <v>602</v>
      </c>
      <c r="J42" s="493"/>
    </row>
    <row r="43" spans="1:10" customFormat="1" x14ac:dyDescent="0.25">
      <c r="A43" s="67">
        <v>4726</v>
      </c>
      <c r="B43" s="68" t="s">
        <v>559</v>
      </c>
      <c r="C43" s="260">
        <f t="shared" si="0"/>
        <v>1268</v>
      </c>
      <c r="D43" s="260">
        <f t="shared" si="1"/>
        <v>96</v>
      </c>
      <c r="E43" s="261">
        <v>1008</v>
      </c>
      <c r="F43" s="261">
        <v>38</v>
      </c>
      <c r="G43" s="261">
        <v>260</v>
      </c>
      <c r="H43" s="261">
        <v>58</v>
      </c>
      <c r="I43" s="483" t="s">
        <v>569</v>
      </c>
      <c r="J43" s="484"/>
    </row>
    <row r="44" spans="1:10" customFormat="1" x14ac:dyDescent="0.25">
      <c r="A44" s="230">
        <v>4727</v>
      </c>
      <c r="B44" s="109" t="s">
        <v>642</v>
      </c>
      <c r="C44" s="262">
        <f t="shared" si="0"/>
        <v>194</v>
      </c>
      <c r="D44" s="262">
        <f t="shared" si="1"/>
        <v>19</v>
      </c>
      <c r="E44" s="263">
        <v>158</v>
      </c>
      <c r="F44" s="263">
        <v>4</v>
      </c>
      <c r="G44" s="263">
        <v>36</v>
      </c>
      <c r="H44" s="263">
        <v>15</v>
      </c>
      <c r="I44" s="485" t="s">
        <v>601</v>
      </c>
      <c r="J44" s="486"/>
    </row>
    <row r="45" spans="1:10" customFormat="1" x14ac:dyDescent="0.25">
      <c r="A45" s="67">
        <v>4728</v>
      </c>
      <c r="B45" s="68" t="s">
        <v>647</v>
      </c>
      <c r="C45" s="260">
        <f t="shared" si="0"/>
        <v>304</v>
      </c>
      <c r="D45" s="260">
        <f t="shared" si="1"/>
        <v>142</v>
      </c>
      <c r="E45" s="261">
        <v>31</v>
      </c>
      <c r="F45" s="261">
        <v>2</v>
      </c>
      <c r="G45" s="261">
        <v>273</v>
      </c>
      <c r="H45" s="261">
        <v>140</v>
      </c>
      <c r="I45" s="483" t="s">
        <v>600</v>
      </c>
      <c r="J45" s="484"/>
    </row>
    <row r="46" spans="1:10" customFormat="1" x14ac:dyDescent="0.25">
      <c r="A46" s="230">
        <v>4729</v>
      </c>
      <c r="B46" s="109" t="s">
        <v>656</v>
      </c>
      <c r="C46" s="262">
        <f t="shared" si="0"/>
        <v>291</v>
      </c>
      <c r="D46" s="262">
        <f t="shared" si="1"/>
        <v>39</v>
      </c>
      <c r="E46" s="263">
        <v>183</v>
      </c>
      <c r="F46" s="263">
        <v>6</v>
      </c>
      <c r="G46" s="263">
        <v>108</v>
      </c>
      <c r="H46" s="263">
        <v>33</v>
      </c>
      <c r="I46" s="485" t="s">
        <v>658</v>
      </c>
      <c r="J46" s="486"/>
    </row>
    <row r="47" spans="1:10" customFormat="1" x14ac:dyDescent="0.25">
      <c r="A47" s="67">
        <v>4730</v>
      </c>
      <c r="B47" s="68" t="s">
        <v>641</v>
      </c>
      <c r="C47" s="260">
        <f t="shared" ref="C47:C66" si="2">SUM(G47+E47)</f>
        <v>5496</v>
      </c>
      <c r="D47" s="260">
        <f t="shared" ref="D47:D66" si="3">SUM(H47+F47)</f>
        <v>53</v>
      </c>
      <c r="E47" s="261">
        <v>5483</v>
      </c>
      <c r="F47" s="261">
        <v>50</v>
      </c>
      <c r="G47" s="261">
        <v>13</v>
      </c>
      <c r="H47" s="261">
        <v>3</v>
      </c>
      <c r="I47" s="483" t="s">
        <v>599</v>
      </c>
      <c r="J47" s="484"/>
    </row>
    <row r="48" spans="1:10" customFormat="1" ht="19.2" x14ac:dyDescent="0.25">
      <c r="A48" s="230">
        <v>4741</v>
      </c>
      <c r="B48" s="109" t="s">
        <v>648</v>
      </c>
      <c r="C48" s="262">
        <f>SUM(G48+E48)</f>
        <v>4012</v>
      </c>
      <c r="D48" s="262">
        <f t="shared" si="3"/>
        <v>374</v>
      </c>
      <c r="E48" s="263">
        <v>2855</v>
      </c>
      <c r="F48" s="263">
        <v>46</v>
      </c>
      <c r="G48" s="263">
        <v>1157</v>
      </c>
      <c r="H48" s="263">
        <v>328</v>
      </c>
      <c r="I48" s="485" t="s">
        <v>598</v>
      </c>
      <c r="J48" s="486"/>
    </row>
    <row r="49" spans="1:10" customFormat="1" x14ac:dyDescent="0.25">
      <c r="A49" s="67">
        <v>4742</v>
      </c>
      <c r="B49" s="68" t="s">
        <v>781</v>
      </c>
      <c r="C49" s="260">
        <f>SUM(G49+E49)</f>
        <v>10</v>
      </c>
      <c r="D49" s="260">
        <f t="shared" ref="D49" si="4">SUM(H49+F49)</f>
        <v>1</v>
      </c>
      <c r="E49" s="261">
        <v>10</v>
      </c>
      <c r="F49" s="261">
        <v>1</v>
      </c>
      <c r="G49" s="261">
        <v>0</v>
      </c>
      <c r="H49" s="261">
        <v>0</v>
      </c>
      <c r="I49" s="483" t="s">
        <v>780</v>
      </c>
      <c r="J49" s="484"/>
    </row>
    <row r="50" spans="1:10" customFormat="1" ht="19.2" x14ac:dyDescent="0.25">
      <c r="A50" s="352">
        <v>4751</v>
      </c>
      <c r="B50" s="109" t="s">
        <v>640</v>
      </c>
      <c r="C50" s="262">
        <f t="shared" si="2"/>
        <v>10713</v>
      </c>
      <c r="D50" s="262">
        <f t="shared" si="3"/>
        <v>1536</v>
      </c>
      <c r="E50" s="263">
        <v>5927</v>
      </c>
      <c r="F50" s="263">
        <v>104</v>
      </c>
      <c r="G50" s="263">
        <v>4786</v>
      </c>
      <c r="H50" s="263">
        <v>1432</v>
      </c>
      <c r="I50" s="485" t="s">
        <v>597</v>
      </c>
      <c r="J50" s="486"/>
    </row>
    <row r="51" spans="1:10" customFormat="1" ht="28.8" x14ac:dyDescent="0.25">
      <c r="A51" s="67">
        <v>4752</v>
      </c>
      <c r="B51" s="68" t="s">
        <v>639</v>
      </c>
      <c r="C51" s="260">
        <f t="shared" si="2"/>
        <v>22824</v>
      </c>
      <c r="D51" s="260">
        <f t="shared" si="3"/>
        <v>1109</v>
      </c>
      <c r="E51" s="261">
        <v>19364</v>
      </c>
      <c r="F51" s="261">
        <v>350</v>
      </c>
      <c r="G51" s="261">
        <v>3460</v>
      </c>
      <c r="H51" s="261">
        <v>759</v>
      </c>
      <c r="I51" s="483" t="s">
        <v>596</v>
      </c>
      <c r="J51" s="484"/>
    </row>
    <row r="52" spans="1:10" customFormat="1" ht="19.2" x14ac:dyDescent="0.25">
      <c r="A52" s="352">
        <v>4753</v>
      </c>
      <c r="B52" s="109" t="s">
        <v>638</v>
      </c>
      <c r="C52" s="262">
        <f t="shared" si="2"/>
        <v>932</v>
      </c>
      <c r="D52" s="262">
        <f t="shared" si="3"/>
        <v>64</v>
      </c>
      <c r="E52" s="263">
        <v>770</v>
      </c>
      <c r="F52" s="263">
        <v>28</v>
      </c>
      <c r="G52" s="263">
        <v>162</v>
      </c>
      <c r="H52" s="263">
        <v>36</v>
      </c>
      <c r="I52" s="485" t="s">
        <v>595</v>
      </c>
      <c r="J52" s="486"/>
    </row>
    <row r="53" spans="1:10" customFormat="1" x14ac:dyDescent="0.25">
      <c r="A53" s="67">
        <v>4754</v>
      </c>
      <c r="B53" s="68" t="s">
        <v>560</v>
      </c>
      <c r="C53" s="260">
        <f t="shared" si="2"/>
        <v>4897</v>
      </c>
      <c r="D53" s="260"/>
      <c r="E53" s="261">
        <v>4094</v>
      </c>
      <c r="F53" s="261">
        <v>76</v>
      </c>
      <c r="G53" s="261">
        <v>803</v>
      </c>
      <c r="H53" s="261">
        <v>180</v>
      </c>
      <c r="I53" s="483" t="s">
        <v>570</v>
      </c>
      <c r="J53" s="484"/>
    </row>
    <row r="54" spans="1:10" customFormat="1" ht="19.2" x14ac:dyDescent="0.25">
      <c r="A54" s="370">
        <v>4755</v>
      </c>
      <c r="B54" s="109" t="s">
        <v>655</v>
      </c>
      <c r="C54" s="262">
        <f t="shared" si="2"/>
        <v>9412</v>
      </c>
      <c r="D54" s="262">
        <f t="shared" si="3"/>
        <v>582</v>
      </c>
      <c r="E54" s="263">
        <v>7665</v>
      </c>
      <c r="F54" s="263">
        <v>132</v>
      </c>
      <c r="G54" s="263">
        <v>1747</v>
      </c>
      <c r="H54" s="263">
        <v>450</v>
      </c>
      <c r="I54" s="485" t="s">
        <v>594</v>
      </c>
      <c r="J54" s="486"/>
    </row>
    <row r="55" spans="1:10" customFormat="1" ht="19.2" customHeight="1" x14ac:dyDescent="0.25">
      <c r="A55" s="67">
        <v>4756</v>
      </c>
      <c r="B55" s="68" t="s">
        <v>649</v>
      </c>
      <c r="C55" s="260">
        <f t="shared" si="2"/>
        <v>499</v>
      </c>
      <c r="D55" s="260">
        <f t="shared" si="3"/>
        <v>28</v>
      </c>
      <c r="E55" s="261">
        <v>386</v>
      </c>
      <c r="F55" s="261">
        <v>4</v>
      </c>
      <c r="G55" s="261">
        <v>113</v>
      </c>
      <c r="H55" s="261">
        <v>24</v>
      </c>
      <c r="I55" s="483" t="s">
        <v>593</v>
      </c>
      <c r="J55" s="484"/>
    </row>
    <row r="56" spans="1:10" customFormat="1" ht="19.2" customHeight="1" x14ac:dyDescent="0.25">
      <c r="A56" s="371">
        <v>4761</v>
      </c>
      <c r="B56" s="264" t="s">
        <v>650</v>
      </c>
      <c r="C56" s="258">
        <f t="shared" si="2"/>
        <v>1681</v>
      </c>
      <c r="D56" s="258">
        <f t="shared" si="3"/>
        <v>96</v>
      </c>
      <c r="E56" s="265">
        <v>1376</v>
      </c>
      <c r="F56" s="265">
        <v>18</v>
      </c>
      <c r="G56" s="265">
        <v>305</v>
      </c>
      <c r="H56" s="265">
        <v>78</v>
      </c>
      <c r="I56" s="489" t="s">
        <v>592</v>
      </c>
      <c r="J56" s="490"/>
    </row>
    <row r="57" spans="1:10" customFormat="1" ht="19.2" customHeight="1" x14ac:dyDescent="0.25">
      <c r="A57" s="67">
        <v>4762</v>
      </c>
      <c r="B57" s="68" t="s">
        <v>651</v>
      </c>
      <c r="C57" s="260">
        <f t="shared" si="2"/>
        <v>76</v>
      </c>
      <c r="D57" s="260">
        <f t="shared" si="3"/>
        <v>32</v>
      </c>
      <c r="E57" s="261">
        <v>0</v>
      </c>
      <c r="F57" s="261">
        <v>0</v>
      </c>
      <c r="G57" s="261">
        <v>76</v>
      </c>
      <c r="H57" s="261">
        <v>32</v>
      </c>
      <c r="I57" s="483" t="s">
        <v>591</v>
      </c>
      <c r="J57" s="484"/>
    </row>
    <row r="58" spans="1:10" customFormat="1" ht="19.2" customHeight="1" x14ac:dyDescent="0.25">
      <c r="A58" s="370">
        <v>4763</v>
      </c>
      <c r="B58" s="109" t="s">
        <v>652</v>
      </c>
      <c r="C58" s="262">
        <f t="shared" si="2"/>
        <v>1001</v>
      </c>
      <c r="D58" s="262">
        <f t="shared" si="3"/>
        <v>66</v>
      </c>
      <c r="E58" s="263">
        <v>832</v>
      </c>
      <c r="F58" s="263">
        <v>9</v>
      </c>
      <c r="G58" s="263">
        <v>169</v>
      </c>
      <c r="H58" s="263">
        <v>57</v>
      </c>
      <c r="I58" s="485" t="s">
        <v>590</v>
      </c>
      <c r="J58" s="486"/>
    </row>
    <row r="59" spans="1:10" customFormat="1" ht="28.95" customHeight="1" x14ac:dyDescent="0.25">
      <c r="A59" s="67">
        <v>4764</v>
      </c>
      <c r="B59" s="68" t="s">
        <v>637</v>
      </c>
      <c r="C59" s="260">
        <f t="shared" si="2"/>
        <v>420</v>
      </c>
      <c r="D59" s="260">
        <f t="shared" si="3"/>
        <v>60</v>
      </c>
      <c r="E59" s="261">
        <v>247</v>
      </c>
      <c r="F59" s="261">
        <v>10</v>
      </c>
      <c r="G59" s="261">
        <v>173</v>
      </c>
      <c r="H59" s="261">
        <v>50</v>
      </c>
      <c r="I59" s="483" t="s">
        <v>589</v>
      </c>
      <c r="J59" s="484"/>
    </row>
    <row r="60" spans="1:10" customFormat="1" ht="19.2" customHeight="1" x14ac:dyDescent="0.25">
      <c r="A60" s="370">
        <v>4771</v>
      </c>
      <c r="B60" s="109" t="s">
        <v>653</v>
      </c>
      <c r="C60" s="262">
        <f t="shared" si="2"/>
        <v>3842</v>
      </c>
      <c r="D60" s="262">
        <f t="shared" si="3"/>
        <v>131</v>
      </c>
      <c r="E60" s="263">
        <v>3453</v>
      </c>
      <c r="F60" s="263">
        <v>26</v>
      </c>
      <c r="G60" s="263">
        <v>389</v>
      </c>
      <c r="H60" s="263">
        <v>105</v>
      </c>
      <c r="I60" s="485" t="s">
        <v>588</v>
      </c>
      <c r="J60" s="486"/>
    </row>
    <row r="61" spans="1:10" customFormat="1" ht="19.2" customHeight="1" x14ac:dyDescent="0.25">
      <c r="A61" s="67">
        <v>4772</v>
      </c>
      <c r="B61" s="68" t="s">
        <v>654</v>
      </c>
      <c r="C61" s="260">
        <f t="shared" si="2"/>
        <v>3098</v>
      </c>
      <c r="D61" s="260">
        <f t="shared" si="3"/>
        <v>394</v>
      </c>
      <c r="E61" s="261">
        <v>1866</v>
      </c>
      <c r="F61" s="261">
        <v>44</v>
      </c>
      <c r="G61" s="261">
        <v>1232</v>
      </c>
      <c r="H61" s="261">
        <v>350</v>
      </c>
      <c r="I61" s="483" t="s">
        <v>587</v>
      </c>
      <c r="J61" s="484"/>
    </row>
    <row r="62" spans="1:10" customFormat="1" ht="19.2" customHeight="1" x14ac:dyDescent="0.25">
      <c r="A62" s="370">
        <v>4774</v>
      </c>
      <c r="B62" s="109" t="s">
        <v>561</v>
      </c>
      <c r="C62" s="262">
        <f t="shared" si="2"/>
        <v>221</v>
      </c>
      <c r="D62" s="262">
        <f t="shared" si="3"/>
        <v>30</v>
      </c>
      <c r="E62" s="263">
        <v>92</v>
      </c>
      <c r="F62" s="263">
        <v>4</v>
      </c>
      <c r="G62" s="263">
        <v>129</v>
      </c>
      <c r="H62" s="263">
        <v>26</v>
      </c>
      <c r="I62" s="485" t="s">
        <v>571</v>
      </c>
      <c r="J62" s="486"/>
    </row>
    <row r="63" spans="1:10" customFormat="1" ht="19.2" customHeight="1" x14ac:dyDescent="0.25">
      <c r="A63" s="67">
        <v>4775</v>
      </c>
      <c r="B63" s="68" t="s">
        <v>583</v>
      </c>
      <c r="C63" s="260">
        <f t="shared" si="2"/>
        <v>3406</v>
      </c>
      <c r="D63" s="260">
        <f t="shared" si="3"/>
        <v>335</v>
      </c>
      <c r="E63" s="261">
        <v>2571</v>
      </c>
      <c r="F63" s="261">
        <v>60</v>
      </c>
      <c r="G63" s="261">
        <v>835</v>
      </c>
      <c r="H63" s="261">
        <v>275</v>
      </c>
      <c r="I63" s="483" t="s">
        <v>586</v>
      </c>
      <c r="J63" s="484"/>
    </row>
    <row r="64" spans="1:10" customFormat="1" ht="19.2" x14ac:dyDescent="0.25">
      <c r="A64" s="370">
        <v>4776</v>
      </c>
      <c r="B64" s="109" t="s">
        <v>582</v>
      </c>
      <c r="C64" s="262">
        <f t="shared" si="2"/>
        <v>988</v>
      </c>
      <c r="D64" s="262">
        <f t="shared" si="3"/>
        <v>106</v>
      </c>
      <c r="E64" s="263">
        <v>764</v>
      </c>
      <c r="F64" s="263">
        <v>26</v>
      </c>
      <c r="G64" s="263">
        <v>224</v>
      </c>
      <c r="H64" s="263">
        <v>80</v>
      </c>
      <c r="I64" s="485" t="s">
        <v>585</v>
      </c>
      <c r="J64" s="486"/>
    </row>
    <row r="65" spans="1:10" customFormat="1" ht="19.2" customHeight="1" x14ac:dyDescent="0.25">
      <c r="A65" s="67">
        <v>4777</v>
      </c>
      <c r="B65" s="68" t="s">
        <v>581</v>
      </c>
      <c r="C65" s="260">
        <f t="shared" si="2"/>
        <v>236</v>
      </c>
      <c r="D65" s="260">
        <f t="shared" si="3"/>
        <v>23</v>
      </c>
      <c r="E65" s="261">
        <v>180</v>
      </c>
      <c r="F65" s="261">
        <v>9</v>
      </c>
      <c r="G65" s="261">
        <v>56</v>
      </c>
      <c r="H65" s="261">
        <v>14</v>
      </c>
      <c r="I65" s="483" t="s">
        <v>584</v>
      </c>
      <c r="J65" s="484"/>
    </row>
    <row r="66" spans="1:10" customFormat="1" ht="35.25" customHeight="1" x14ac:dyDescent="0.25">
      <c r="A66" s="370">
        <v>4779</v>
      </c>
      <c r="B66" s="109" t="s">
        <v>580</v>
      </c>
      <c r="C66" s="262">
        <f t="shared" si="2"/>
        <v>1334</v>
      </c>
      <c r="D66" s="262">
        <f t="shared" si="3"/>
        <v>44</v>
      </c>
      <c r="E66" s="263">
        <v>1179</v>
      </c>
      <c r="F66" s="263">
        <v>10</v>
      </c>
      <c r="G66" s="263">
        <v>155</v>
      </c>
      <c r="H66" s="263">
        <v>34</v>
      </c>
      <c r="I66" s="485" t="s">
        <v>657</v>
      </c>
      <c r="J66" s="486"/>
    </row>
    <row r="67" spans="1:10" ht="34.200000000000003" customHeight="1" x14ac:dyDescent="0.25">
      <c r="A67" s="481" t="s">
        <v>208</v>
      </c>
      <c r="B67" s="482"/>
      <c r="C67" s="390">
        <f t="shared" ref="C67:H67" si="5">SUM(C13:C66)</f>
        <v>161871</v>
      </c>
      <c r="D67" s="390">
        <f t="shared" si="5"/>
        <v>9651</v>
      </c>
      <c r="E67" s="390">
        <f t="shared" si="5"/>
        <v>132611</v>
      </c>
      <c r="F67" s="390">
        <f t="shared" si="5"/>
        <v>1896</v>
      </c>
      <c r="G67" s="390">
        <f t="shared" si="5"/>
        <v>29260</v>
      </c>
      <c r="H67" s="390">
        <f t="shared" si="5"/>
        <v>8011</v>
      </c>
      <c r="I67" s="487" t="s">
        <v>205</v>
      </c>
      <c r="J67" s="488"/>
    </row>
    <row r="68" spans="1:10" ht="13.95" customHeight="1" x14ac:dyDescent="0.25">
      <c r="A68" s="1"/>
    </row>
    <row r="69" spans="1:10" ht="13.95" customHeight="1" x14ac:dyDescent="0.25">
      <c r="A69" s="1"/>
    </row>
    <row r="70" spans="1:10" ht="13.95" customHeight="1" x14ac:dyDescent="0.25">
      <c r="A70" s="1"/>
    </row>
    <row r="71" spans="1:10" x14ac:dyDescent="0.25">
      <c r="A71" s="1"/>
    </row>
    <row r="72" spans="1:10" x14ac:dyDescent="0.25">
      <c r="A72" s="1"/>
    </row>
    <row r="73" spans="1:10" x14ac:dyDescent="0.25">
      <c r="A73" s="1"/>
    </row>
    <row r="74" spans="1:10" x14ac:dyDescent="0.25">
      <c r="A74" s="1"/>
    </row>
    <row r="75" spans="1:10" x14ac:dyDescent="0.25">
      <c r="A75" s="1"/>
    </row>
    <row r="76" spans="1:10" x14ac:dyDescent="0.25">
      <c r="A76" s="1"/>
    </row>
    <row r="77" spans="1:10" x14ac:dyDescent="0.25">
      <c r="A77" s="1"/>
    </row>
    <row r="78" spans="1:10" x14ac:dyDescent="0.25">
      <c r="A78" s="1"/>
    </row>
    <row r="79" spans="1:10" x14ac:dyDescent="0.25">
      <c r="A79" s="1"/>
    </row>
    <row r="80" spans="1:10"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sheetData>
  <mergeCells count="74">
    <mergeCell ref="I33:J33"/>
    <mergeCell ref="I46:J46"/>
    <mergeCell ref="I34:J34"/>
    <mergeCell ref="I35:J35"/>
    <mergeCell ref="I36:J36"/>
    <mergeCell ref="I37:J37"/>
    <mergeCell ref="I38:J38"/>
    <mergeCell ref="I39:J39"/>
    <mergeCell ref="I50:J50"/>
    <mergeCell ref="I43:J43"/>
    <mergeCell ref="I44:J44"/>
    <mergeCell ref="I47:J47"/>
    <mergeCell ref="I45:J45"/>
    <mergeCell ref="I48:J48"/>
    <mergeCell ref="I32:J32"/>
    <mergeCell ref="I21:J21"/>
    <mergeCell ref="I22:J22"/>
    <mergeCell ref="I23:J23"/>
    <mergeCell ref="I24:J24"/>
    <mergeCell ref="I25:J25"/>
    <mergeCell ref="I26:J26"/>
    <mergeCell ref="I27:J27"/>
    <mergeCell ref="I28:J28"/>
    <mergeCell ref="I29:J29"/>
    <mergeCell ref="I31:J31"/>
    <mergeCell ref="I30:J30"/>
    <mergeCell ref="A1:J1"/>
    <mergeCell ref="B2:I2"/>
    <mergeCell ref="B3:I3"/>
    <mergeCell ref="B5:I5"/>
    <mergeCell ref="B9:B12"/>
    <mergeCell ref="C9:D10"/>
    <mergeCell ref="E9:F9"/>
    <mergeCell ref="I8:J8"/>
    <mergeCell ref="G10:H10"/>
    <mergeCell ref="A8:B8"/>
    <mergeCell ref="C8:H8"/>
    <mergeCell ref="G9:H9"/>
    <mergeCell ref="I9:J12"/>
    <mergeCell ref="E10:F10"/>
    <mergeCell ref="A4:J4"/>
    <mergeCell ref="A7:J7"/>
    <mergeCell ref="I52:J52"/>
    <mergeCell ref="I54:J54"/>
    <mergeCell ref="I55:J55"/>
    <mergeCell ref="B6:I6"/>
    <mergeCell ref="A9:A12"/>
    <mergeCell ref="I13:J13"/>
    <mergeCell ref="I14:J14"/>
    <mergeCell ref="I15:J15"/>
    <mergeCell ref="I19:J19"/>
    <mergeCell ref="I20:J20"/>
    <mergeCell ref="I16:J16"/>
    <mergeCell ref="I17:J17"/>
    <mergeCell ref="I18:J18"/>
    <mergeCell ref="I40:J40"/>
    <mergeCell ref="I42:J42"/>
    <mergeCell ref="I41:J41"/>
    <mergeCell ref="A67:B67"/>
    <mergeCell ref="I53:J53"/>
    <mergeCell ref="I49:J49"/>
    <mergeCell ref="I66:J66"/>
    <mergeCell ref="I67:J67"/>
    <mergeCell ref="I61:J61"/>
    <mergeCell ref="I62:J62"/>
    <mergeCell ref="I63:J63"/>
    <mergeCell ref="I64:J64"/>
    <mergeCell ref="I65:J65"/>
    <mergeCell ref="I56:J56"/>
    <mergeCell ref="I57:J57"/>
    <mergeCell ref="I58:J58"/>
    <mergeCell ref="I59:J59"/>
    <mergeCell ref="I60:J60"/>
    <mergeCell ref="I51:J51"/>
  </mergeCells>
  <phoneticPr fontId="18" type="noConversion"/>
  <printOptions horizontalCentered="1"/>
  <pageMargins left="0" right="0" top="0.19685039370078741" bottom="0" header="0.31496062992125984" footer="0.31496062992125984"/>
  <pageSetup paperSize="9" scale="90" orientation="landscape" r:id="rId1"/>
  <rowBreaks count="2" manualBreakCount="2">
    <brk id="34" max="9" man="1"/>
    <brk id="56"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Trade Statistics 2015</EnglishTitle>
    <PublishingRollupImage xmlns="http://schemas.microsoft.com/sharepoint/v3" xsi:nil="true"/>
    <TaxCatchAll xmlns="b1657202-86a7-46c3-ba71-02bb0da5a392"/>
    <DocType xmlns="b1657202-86a7-46c3-ba71-02bb0da5a392">
      <Value>Report</Value>
      <Value>Publication</Value>
    </DocType>
    <DocumentDescription xmlns="b1657202-86a7-46c3-ba71-02bb0da5a392">النشرة السنوية لإحصاءات تجارة الجملة والتجزئة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2017-06-17T21:00:00+00:00</PublishingStartDate>
    <Visible xmlns="b1657202-86a7-46c3-ba71-02bb0da5a392">true</Visible>
    <ArabicTitle xmlns="b1657202-86a7-46c3-ba71-02bb0da5a392">النشرة السنوية لإحصاءات تجارة الجملة والتجزئة 2015</ArabicTitle>
    <DocumentDescription0 xmlns="423524d6-f9d7-4b47-aadf-7b8f6888b7b0">The Annual Bulletin of Wholesale and Retail Trade Statistics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B95D6DFC-D825-4103-8926-C2F94B63F171}"/>
</file>

<file path=customXml/itemProps2.xml><?xml version="1.0" encoding="utf-8"?>
<ds:datastoreItem xmlns:ds="http://schemas.openxmlformats.org/officeDocument/2006/customXml" ds:itemID="{41CD0A7B-F07A-4D3A-926A-6248E8E4E6F2}"/>
</file>

<file path=customXml/itemProps3.xml><?xml version="1.0" encoding="utf-8"?>
<ds:datastoreItem xmlns:ds="http://schemas.openxmlformats.org/officeDocument/2006/customXml" ds:itemID="{33EBF5CA-B745-42D7-928B-CFFD055C04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77</vt:i4>
      </vt:variant>
    </vt:vector>
  </HeadingPairs>
  <TitlesOfParts>
    <vt:vector size="132" baseType="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Appendix</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Appendix!Print_Area</vt:lpstr>
      <vt:lpstr>'CH1'!Print_Area</vt:lpstr>
      <vt:lpstr>'CH2'!Print_Area</vt:lpstr>
      <vt:lpstr>'CH3'!Print_Area</vt:lpstr>
      <vt:lpstr>'CH4'!Print_Area</vt:lpstr>
      <vt:lpstr>'Concepts '!Print_Area</vt:lpstr>
      <vt:lpstr>'Data '!Print_Area</vt:lpstr>
      <vt:lpstr>first!Print_Area</vt:lpstr>
      <vt:lpstr>'Index  '!Print_Area</vt:lpstr>
      <vt:lpstr>'Introduction '!Print_Area</vt:lpstr>
      <vt:lpstr>Preface!Print_Area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Trade Statistics 2015</dc:title>
  <dc:creator>mszaher</dc:creator>
  <cp:keywords/>
  <cp:lastModifiedBy>Saber Abd El_Zaher</cp:lastModifiedBy>
  <cp:lastPrinted>2016-12-21T04:58:31Z</cp:lastPrinted>
  <dcterms:created xsi:type="dcterms:W3CDTF">2010-03-02T06:26:07Z</dcterms:created>
  <dcterms:modified xsi:type="dcterms:W3CDTF">2016-12-21T04:58:37Z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The Annual Bulletin of Wholesale and Retail Trade Statistics 2015</vt:lpwstr>
  </property>
</Properties>
</file>